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esktop\FINANCIJSKI IZVJEŠTAJI\FI 2023\"/>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330"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s="1"/>
  <c r="F313" i="9"/>
  <c r="F312" i="9"/>
  <c r="F311" i="9"/>
  <c r="F310" i="9"/>
  <c r="F309" i="9"/>
  <c r="H308" i="9"/>
  <c r="G308" i="9"/>
  <c r="F308" i="9"/>
  <c r="F307" i="9"/>
  <c r="H306" i="9"/>
  <c r="G306" i="9"/>
  <c r="E306" i="9" s="1"/>
  <c r="B306" i="9" s="1"/>
  <c r="F306" i="9"/>
  <c r="H305" i="9"/>
  <c r="G305" i="9"/>
  <c r="F305" i="9"/>
  <c r="E305" i="9"/>
  <c r="B305" i="9" s="1"/>
  <c r="H304" i="9"/>
  <c r="G304" i="9"/>
  <c r="F304" i="9"/>
  <c r="E304" i="9"/>
  <c r="B304" i="9" s="1"/>
  <c r="H303" i="9"/>
  <c r="G303" i="9"/>
  <c r="E303" i="9" s="1"/>
  <c r="B303" i="9" s="1"/>
  <c r="F303" i="9"/>
  <c r="H302" i="9"/>
  <c r="G302" i="9"/>
  <c r="E302" i="9" s="1"/>
  <c r="B302" i="9" s="1"/>
  <c r="F302" i="9"/>
  <c r="H301" i="9"/>
  <c r="G301" i="9"/>
  <c r="F301" i="9"/>
  <c r="E301" i="9"/>
  <c r="B301" i="9" s="1"/>
  <c r="H300" i="9"/>
  <c r="G300" i="9"/>
  <c r="F300" i="9"/>
  <c r="H299" i="9"/>
  <c r="G299" i="9"/>
  <c r="E299" i="9" s="1"/>
  <c r="B299" i="9" s="1"/>
  <c r="F299" i="9"/>
  <c r="H298" i="9"/>
  <c r="E298" i="9" s="1"/>
  <c r="B298" i="9" s="1"/>
  <c r="G298" i="9"/>
  <c r="F298" i="9"/>
  <c r="H297" i="9"/>
  <c r="G297" i="9"/>
  <c r="F297" i="9"/>
  <c r="H296" i="9"/>
  <c r="G296" i="9"/>
  <c r="E296" i="9" s="1"/>
  <c r="B296" i="9" s="1"/>
  <c r="F296" i="9"/>
  <c r="H295" i="9"/>
  <c r="G295" i="9"/>
  <c r="E295" i="9" s="1"/>
  <c r="B295" i="9" s="1"/>
  <c r="F295" i="9"/>
  <c r="H294" i="9"/>
  <c r="E294" i="9" s="1"/>
  <c r="B294" i="9" s="1"/>
  <c r="G294" i="9"/>
  <c r="F294" i="9"/>
  <c r="H293" i="9"/>
  <c r="G293" i="9"/>
  <c r="F293" i="9"/>
  <c r="E293" i="9"/>
  <c r="B293" i="9" s="1"/>
  <c r="H292" i="9"/>
  <c r="G292" i="9"/>
  <c r="F292" i="9"/>
  <c r="H291" i="9"/>
  <c r="G291" i="9"/>
  <c r="E291" i="9" s="1"/>
  <c r="B291" i="9" s="1"/>
  <c r="F291" i="9"/>
  <c r="F290" i="9"/>
  <c r="F289" i="9"/>
  <c r="H288" i="9"/>
  <c r="G288" i="9"/>
  <c r="E288" i="9" s="1"/>
  <c r="B288" i="9" s="1"/>
  <c r="F288" i="9"/>
  <c r="H287" i="9"/>
  <c r="G287" i="9"/>
  <c r="F287" i="9"/>
  <c r="H286" i="9"/>
  <c r="G286" i="9"/>
  <c r="F286" i="9"/>
  <c r="H285" i="9"/>
  <c r="G285" i="9"/>
  <c r="F285" i="9"/>
  <c r="F284" i="9"/>
  <c r="H283" i="9"/>
  <c r="G283" i="9"/>
  <c r="E283" i="9" s="1"/>
  <c r="B283" i="9" s="1"/>
  <c r="F283" i="9"/>
  <c r="H282" i="9"/>
  <c r="G282" i="9"/>
  <c r="F282" i="9"/>
  <c r="H281" i="9"/>
  <c r="G281" i="9"/>
  <c r="F281" i="9"/>
  <c r="F280" i="9"/>
  <c r="F279" i="9"/>
  <c r="F278" i="9"/>
  <c r="F277" i="9" s="1"/>
  <c r="F276" i="9"/>
  <c r="L275" i="9"/>
  <c r="F275" i="9" s="1"/>
  <c r="H275" i="9"/>
  <c r="F274" i="9"/>
  <c r="I273" i="9"/>
  <c r="H273" i="9"/>
  <c r="F273" i="9"/>
  <c r="E272" i="9"/>
  <c r="M271" i="9"/>
  <c r="L271" i="9"/>
  <c r="F271" i="9"/>
  <c r="E271" i="9"/>
  <c r="B271" i="9" s="1"/>
  <c r="M270" i="9"/>
  <c r="L270" i="9"/>
  <c r="F270" i="9"/>
  <c r="B270" i="9" s="1"/>
  <c r="E270" i="9"/>
  <c r="M269" i="9"/>
  <c r="L269" i="9"/>
  <c r="F269" i="9" s="1"/>
  <c r="B269" i="9" s="1"/>
  <c r="E269" i="9"/>
  <c r="M268" i="9"/>
  <c r="F268" i="9" s="1"/>
  <c r="B268" i="9" s="1"/>
  <c r="L268" i="9"/>
  <c r="E268" i="9"/>
  <c r="M267" i="9"/>
  <c r="L267" i="9"/>
  <c r="F267" i="9"/>
  <c r="E267" i="9"/>
  <c r="B267" i="9" s="1"/>
  <c r="M266" i="9"/>
  <c r="L266" i="9"/>
  <c r="F266" i="9" s="1"/>
  <c r="B266" i="9" s="1"/>
  <c r="E266" i="9"/>
  <c r="M265" i="9"/>
  <c r="L265" i="9"/>
  <c r="F265" i="9" s="1"/>
  <c r="B265" i="9" s="1"/>
  <c r="E265" i="9"/>
  <c r="M264" i="9"/>
  <c r="F264" i="9" s="1"/>
  <c r="L264" i="9"/>
  <c r="E264" i="9"/>
  <c r="B264" i="9" s="1"/>
  <c r="M263" i="9"/>
  <c r="L263" i="9"/>
  <c r="F263" i="9"/>
  <c r="E263" i="9"/>
  <c r="B263" i="9" s="1"/>
  <c r="M262" i="9"/>
  <c r="L262" i="9"/>
  <c r="F262" i="9" s="1"/>
  <c r="B262" i="9" s="1"/>
  <c r="E262" i="9"/>
  <c r="M261" i="9"/>
  <c r="L261" i="9"/>
  <c r="F261" i="9" s="1"/>
  <c r="B261" i="9" s="1"/>
  <c r="E261" i="9"/>
  <c r="M260" i="9"/>
  <c r="F260" i="9" s="1"/>
  <c r="L260" i="9"/>
  <c r="E260" i="9"/>
  <c r="B260" i="9" s="1"/>
  <c r="M259" i="9"/>
  <c r="L259" i="9"/>
  <c r="F259" i="9"/>
  <c r="E259" i="9"/>
  <c r="B259" i="9" s="1"/>
  <c r="M258" i="9"/>
  <c r="L258" i="9"/>
  <c r="F258" i="9" s="1"/>
  <c r="B258" i="9" s="1"/>
  <c r="E258" i="9"/>
  <c r="M257" i="9"/>
  <c r="L257" i="9"/>
  <c r="F257" i="9" s="1"/>
  <c r="B257" i="9" s="1"/>
  <c r="E257" i="9"/>
  <c r="M256" i="9"/>
  <c r="L256" i="9"/>
  <c r="F256" i="9" s="1"/>
  <c r="B256" i="9" s="1"/>
  <c r="E256" i="9"/>
  <c r="M255" i="9"/>
  <c r="L255" i="9"/>
  <c r="F255" i="9"/>
  <c r="E255" i="9"/>
  <c r="B255" i="9" s="1"/>
  <c r="M254" i="9"/>
  <c r="L254" i="9"/>
  <c r="F254" i="9" s="1"/>
  <c r="B254" i="9" s="1"/>
  <c r="E254" i="9"/>
  <c r="M253" i="9"/>
  <c r="L253" i="9"/>
  <c r="F253" i="9" s="1"/>
  <c r="B253" i="9" s="1"/>
  <c r="E253" i="9"/>
  <c r="M252" i="9"/>
  <c r="L252" i="9"/>
  <c r="F252" i="9" s="1"/>
  <c r="E252" i="9"/>
  <c r="B252" i="9" s="1"/>
  <c r="M251" i="9"/>
  <c r="L251" i="9"/>
  <c r="F251" i="9"/>
  <c r="E251" i="9"/>
  <c r="B251" i="9" s="1"/>
  <c r="M250" i="9"/>
  <c r="L250" i="9"/>
  <c r="F250" i="9" s="1"/>
  <c r="B250" i="9" s="1"/>
  <c r="E250" i="9"/>
  <c r="M249" i="9"/>
  <c r="L249" i="9"/>
  <c r="F249" i="9" s="1"/>
  <c r="B249" i="9" s="1"/>
  <c r="E249" i="9"/>
  <c r="M248" i="9"/>
  <c r="L248" i="9"/>
  <c r="F248" i="9" s="1"/>
  <c r="B248" i="9" s="1"/>
  <c r="E248" i="9"/>
  <c r="M247" i="9"/>
  <c r="L247" i="9"/>
  <c r="F247" i="9"/>
  <c r="E247" i="9"/>
  <c r="B247" i="9" s="1"/>
  <c r="M246" i="9"/>
  <c r="L246" i="9"/>
  <c r="F246" i="9" s="1"/>
  <c r="B246" i="9" s="1"/>
  <c r="E246" i="9"/>
  <c r="M245" i="9"/>
  <c r="L245" i="9"/>
  <c r="F245" i="9" s="1"/>
  <c r="B245" i="9" s="1"/>
  <c r="E245" i="9"/>
  <c r="M244" i="9"/>
  <c r="L244" i="9"/>
  <c r="F244" i="9" s="1"/>
  <c r="B244" i="9" s="1"/>
  <c r="E244" i="9"/>
  <c r="M243" i="9"/>
  <c r="L243" i="9"/>
  <c r="F243" i="9"/>
  <c r="E243" i="9"/>
  <c r="B243" i="9" s="1"/>
  <c r="M242" i="9"/>
  <c r="L242" i="9"/>
  <c r="F242" i="9" s="1"/>
  <c r="B242" i="9" s="1"/>
  <c r="E242" i="9"/>
  <c r="M241" i="9"/>
  <c r="L241" i="9"/>
  <c r="F241" i="9" s="1"/>
  <c r="B241" i="9" s="1"/>
  <c r="E241" i="9"/>
  <c r="M240" i="9"/>
  <c r="L240" i="9"/>
  <c r="F240" i="9" s="1"/>
  <c r="B240" i="9" s="1"/>
  <c r="E240" i="9"/>
  <c r="M239" i="9"/>
  <c r="L239" i="9"/>
  <c r="F239" i="9"/>
  <c r="E239" i="9"/>
  <c r="B239" i="9" s="1"/>
  <c r="M238" i="9"/>
  <c r="L238" i="9"/>
  <c r="F238" i="9" s="1"/>
  <c r="B238" i="9" s="1"/>
  <c r="E238" i="9"/>
  <c r="M237" i="9"/>
  <c r="L237" i="9"/>
  <c r="F237" i="9" s="1"/>
  <c r="B237" i="9" s="1"/>
  <c r="E237" i="9"/>
  <c r="M236" i="9"/>
  <c r="L236" i="9"/>
  <c r="F236" i="9" s="1"/>
  <c r="E236" i="9"/>
  <c r="B236" i="9" s="1"/>
  <c r="M235" i="9"/>
  <c r="L235" i="9"/>
  <c r="F235" i="9"/>
  <c r="E235" i="9"/>
  <c r="B235" i="9" s="1"/>
  <c r="M234" i="9"/>
  <c r="L234" i="9"/>
  <c r="F234" i="9" s="1"/>
  <c r="B234" i="9" s="1"/>
  <c r="E234" i="9"/>
  <c r="M233" i="9"/>
  <c r="L233" i="9"/>
  <c r="F233" i="9" s="1"/>
  <c r="B233" i="9" s="1"/>
  <c r="E233" i="9"/>
  <c r="M232" i="9"/>
  <c r="L232" i="9"/>
  <c r="F232" i="9" s="1"/>
  <c r="B232" i="9" s="1"/>
  <c r="E232" i="9"/>
  <c r="M231" i="9"/>
  <c r="L231" i="9"/>
  <c r="F231" i="9"/>
  <c r="E231" i="9"/>
  <c r="B231" i="9" s="1"/>
  <c r="M230" i="9"/>
  <c r="L230" i="9"/>
  <c r="F230" i="9" s="1"/>
  <c r="B230" i="9" s="1"/>
  <c r="E230" i="9"/>
  <c r="M229" i="9"/>
  <c r="L229" i="9"/>
  <c r="F229" i="9" s="1"/>
  <c r="B229" i="9" s="1"/>
  <c r="E229" i="9"/>
  <c r="M228" i="9"/>
  <c r="L228" i="9"/>
  <c r="F228" i="9" s="1"/>
  <c r="B228" i="9" s="1"/>
  <c r="E228" i="9"/>
  <c r="M227" i="9"/>
  <c r="L227" i="9"/>
  <c r="F227" i="9"/>
  <c r="E227" i="9"/>
  <c r="B227" i="9" s="1"/>
  <c r="M226" i="9"/>
  <c r="L226" i="9"/>
  <c r="F226" i="9" s="1"/>
  <c r="B226" i="9" s="1"/>
  <c r="E226" i="9"/>
  <c r="M225" i="9"/>
  <c r="L225" i="9"/>
  <c r="E225" i="9"/>
  <c r="M224" i="9"/>
  <c r="L224" i="9"/>
  <c r="F224" i="9" s="1"/>
  <c r="B224" i="9" s="1"/>
  <c r="E224" i="9"/>
  <c r="M223" i="9"/>
  <c r="L223" i="9"/>
  <c r="E223" i="9"/>
  <c r="M222" i="9"/>
  <c r="L222" i="9"/>
  <c r="F222" i="9" s="1"/>
  <c r="B222" i="9" s="1"/>
  <c r="E222" i="9"/>
  <c r="M221" i="9"/>
  <c r="L221" i="9"/>
  <c r="E221" i="9"/>
  <c r="M220" i="9"/>
  <c r="L220" i="9"/>
  <c r="E220" i="9"/>
  <c r="M219" i="9"/>
  <c r="L219" i="9"/>
  <c r="E219" i="9"/>
  <c r="M218" i="9"/>
  <c r="L218" i="9"/>
  <c r="E218" i="9"/>
  <c r="M217" i="9"/>
  <c r="L217" i="9"/>
  <c r="E217" i="9"/>
  <c r="M216" i="9"/>
  <c r="F216" i="9" s="1"/>
  <c r="B216" i="9" s="1"/>
  <c r="L216" i="9"/>
  <c r="E216" i="9"/>
  <c r="M215" i="9"/>
  <c r="L215" i="9"/>
  <c r="F215" i="9" s="1"/>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E159" i="9" s="1"/>
  <c r="B159" i="9" s="1"/>
  <c r="G159" i="9"/>
  <c r="F159" i="9"/>
  <c r="H158" i="9"/>
  <c r="G158" i="9"/>
  <c r="F158" i="9"/>
  <c r="E158" i="9"/>
  <c r="B158" i="9" s="1"/>
  <c r="H157" i="9"/>
  <c r="G157" i="9"/>
  <c r="E157" i="9" s="1"/>
  <c r="B157" i="9" s="1"/>
  <c r="F157" i="9"/>
  <c r="H156" i="9"/>
  <c r="G156" i="9"/>
  <c r="E156" i="9" s="1"/>
  <c r="B156" i="9" s="1"/>
  <c r="F156" i="9"/>
  <c r="H155" i="9"/>
  <c r="E155" i="9" s="1"/>
  <c r="B155" i="9" s="1"/>
  <c r="G155" i="9"/>
  <c r="F155" i="9"/>
  <c r="H154" i="9"/>
  <c r="G154" i="9"/>
  <c r="F154" i="9"/>
  <c r="E154" i="9"/>
  <c r="B154" i="9" s="1"/>
  <c r="H153" i="9"/>
  <c r="E153" i="9" s="1"/>
  <c r="B153" i="9" s="1"/>
  <c r="G153" i="9"/>
  <c r="F153" i="9"/>
  <c r="H152" i="9"/>
  <c r="G152" i="9"/>
  <c r="E152" i="9" s="1"/>
  <c r="B152" i="9" s="1"/>
  <c r="F152" i="9"/>
  <c r="H151" i="9"/>
  <c r="G151" i="9"/>
  <c r="E151" i="9" s="1"/>
  <c r="B151" i="9" s="1"/>
  <c r="F151" i="9"/>
  <c r="H150" i="9"/>
  <c r="G150" i="9"/>
  <c r="F150" i="9"/>
  <c r="E150" i="9"/>
  <c r="B150" i="9" s="1"/>
  <c r="H149" i="9"/>
  <c r="G149" i="9"/>
  <c r="E149" i="9" s="1"/>
  <c r="B149" i="9" s="1"/>
  <c r="F149" i="9"/>
  <c r="H148" i="9"/>
  <c r="G148" i="9"/>
  <c r="E148" i="9" s="1"/>
  <c r="B148" i="9" s="1"/>
  <c r="F148" i="9"/>
  <c r="H147" i="9"/>
  <c r="G147" i="9"/>
  <c r="E147" i="9" s="1"/>
  <c r="B147" i="9" s="1"/>
  <c r="F147" i="9"/>
  <c r="H146" i="9"/>
  <c r="G146" i="9"/>
  <c r="F146" i="9"/>
  <c r="E146" i="9"/>
  <c r="B146" i="9" s="1"/>
  <c r="H145" i="9"/>
  <c r="E145" i="9" s="1"/>
  <c r="B145" i="9" s="1"/>
  <c r="G145" i="9"/>
  <c r="F145" i="9"/>
  <c r="H144" i="9"/>
  <c r="G144" i="9"/>
  <c r="E144" i="9" s="1"/>
  <c r="B144" i="9" s="1"/>
  <c r="F144" i="9"/>
  <c r="F143" i="9"/>
  <c r="H142" i="9"/>
  <c r="G142" i="9"/>
  <c r="E142" i="9" s="1"/>
  <c r="B142" i="9" s="1"/>
  <c r="F142" i="9"/>
  <c r="H141" i="9"/>
  <c r="E141" i="9" s="1"/>
  <c r="B141" i="9" s="1"/>
  <c r="G141" i="9"/>
  <c r="F141" i="9"/>
  <c r="H140" i="9"/>
  <c r="G140" i="9"/>
  <c r="F140" i="9"/>
  <c r="E140" i="9"/>
  <c r="B140" i="9" s="1"/>
  <c r="H139" i="9"/>
  <c r="G139" i="9"/>
  <c r="E139" i="9" s="1"/>
  <c r="B139" i="9" s="1"/>
  <c r="F139" i="9"/>
  <c r="H138" i="9"/>
  <c r="G138" i="9"/>
  <c r="F138" i="9"/>
  <c r="E138" i="9"/>
  <c r="B138" i="9" s="1"/>
  <c r="H137" i="9"/>
  <c r="G137" i="9"/>
  <c r="F137" i="9"/>
  <c r="E137" i="9"/>
  <c r="B137" i="9" s="1"/>
  <c r="H136" i="9"/>
  <c r="G136" i="9"/>
  <c r="E136" i="9" s="1"/>
  <c r="B136" i="9" s="1"/>
  <c r="F136" i="9"/>
  <c r="H135" i="9"/>
  <c r="G135" i="9"/>
  <c r="E135" i="9" s="1"/>
  <c r="B135" i="9" s="1"/>
  <c r="F135" i="9"/>
  <c r="H134" i="9"/>
  <c r="E134" i="9" s="1"/>
  <c r="B134" i="9" s="1"/>
  <c r="G134" i="9"/>
  <c r="F134" i="9"/>
  <c r="H133" i="9"/>
  <c r="G133" i="9"/>
  <c r="F133" i="9"/>
  <c r="E133" i="9"/>
  <c r="B133" i="9" s="1"/>
  <c r="H132" i="9"/>
  <c r="G132" i="9"/>
  <c r="E132" i="9" s="1"/>
  <c r="B132" i="9" s="1"/>
  <c r="F132" i="9"/>
  <c r="H131" i="9"/>
  <c r="G131" i="9"/>
  <c r="E131" i="9" s="1"/>
  <c r="B131" i="9" s="1"/>
  <c r="F131" i="9"/>
  <c r="H130" i="9"/>
  <c r="G130" i="9"/>
  <c r="F130" i="9"/>
  <c r="E130" i="9"/>
  <c r="B130" i="9" s="1"/>
  <c r="H129" i="9"/>
  <c r="G129" i="9"/>
  <c r="F129" i="9"/>
  <c r="E129" i="9"/>
  <c r="B129" i="9" s="1"/>
  <c r="H128" i="9"/>
  <c r="G128" i="9"/>
  <c r="E128" i="9" s="1"/>
  <c r="B128" i="9" s="1"/>
  <c r="F128" i="9"/>
  <c r="H127" i="9"/>
  <c r="G127" i="9"/>
  <c r="E127" i="9" s="1"/>
  <c r="B127" i="9" s="1"/>
  <c r="F127" i="9"/>
  <c r="H126" i="9"/>
  <c r="G126" i="9"/>
  <c r="F126" i="9"/>
  <c r="E126" i="9"/>
  <c r="B126" i="9" s="1"/>
  <c r="H125" i="9"/>
  <c r="G125" i="9"/>
  <c r="F125" i="9"/>
  <c r="E125" i="9"/>
  <c r="B125" i="9" s="1"/>
  <c r="H124" i="9"/>
  <c r="G124" i="9"/>
  <c r="E124" i="9" s="1"/>
  <c r="B124" i="9" s="1"/>
  <c r="F124" i="9"/>
  <c r="H123" i="9"/>
  <c r="G123" i="9"/>
  <c r="E123" i="9" s="1"/>
  <c r="B123" i="9" s="1"/>
  <c r="F123" i="9"/>
  <c r="H122" i="9"/>
  <c r="G122" i="9"/>
  <c r="F122" i="9"/>
  <c r="E122" i="9"/>
  <c r="B122" i="9" s="1"/>
  <c r="H121" i="9"/>
  <c r="G121" i="9"/>
  <c r="F121" i="9"/>
  <c r="E121" i="9"/>
  <c r="B121" i="9" s="1"/>
  <c r="H120" i="9"/>
  <c r="G120" i="9"/>
  <c r="E120" i="9" s="1"/>
  <c r="B120" i="9" s="1"/>
  <c r="F120" i="9"/>
  <c r="H119" i="9"/>
  <c r="G119" i="9"/>
  <c r="E119" i="9" s="1"/>
  <c r="B119" i="9" s="1"/>
  <c r="F119" i="9"/>
  <c r="H118" i="9"/>
  <c r="G118" i="9"/>
  <c r="F118" i="9"/>
  <c r="E118" i="9"/>
  <c r="B118" i="9" s="1"/>
  <c r="H117" i="9"/>
  <c r="E117" i="9" s="1"/>
  <c r="B117" i="9" s="1"/>
  <c r="G117" i="9"/>
  <c r="F117" i="9"/>
  <c r="H116" i="9"/>
  <c r="G116" i="9"/>
  <c r="E116" i="9" s="1"/>
  <c r="B116" i="9" s="1"/>
  <c r="F116" i="9"/>
  <c r="H115" i="9"/>
  <c r="G115" i="9"/>
  <c r="E115" i="9" s="1"/>
  <c r="B115" i="9" s="1"/>
  <c r="F115" i="9"/>
  <c r="H114" i="9"/>
  <c r="G114" i="9"/>
  <c r="F114" i="9"/>
  <c r="E114" i="9"/>
  <c r="B114" i="9" s="1"/>
  <c r="H113" i="9"/>
  <c r="G113" i="9"/>
  <c r="F113" i="9"/>
  <c r="E113" i="9"/>
  <c r="B113" i="9" s="1"/>
  <c r="H112" i="9"/>
  <c r="G112" i="9"/>
  <c r="E112" i="9" s="1"/>
  <c r="B112" i="9" s="1"/>
  <c r="F112" i="9"/>
  <c r="H111" i="9"/>
  <c r="G111" i="9"/>
  <c r="E111" i="9" s="1"/>
  <c r="B111" i="9" s="1"/>
  <c r="F111" i="9"/>
  <c r="H110" i="9"/>
  <c r="G110" i="9"/>
  <c r="F110" i="9"/>
  <c r="E110" i="9"/>
  <c r="B110" i="9" s="1"/>
  <c r="H109" i="9"/>
  <c r="G109" i="9"/>
  <c r="F109" i="9"/>
  <c r="E109" i="9"/>
  <c r="B109" i="9" s="1"/>
  <c r="H108" i="9"/>
  <c r="G108" i="9"/>
  <c r="E108" i="9" s="1"/>
  <c r="B108" i="9" s="1"/>
  <c r="F108" i="9"/>
  <c r="H107" i="9"/>
  <c r="G107" i="9"/>
  <c r="E107" i="9" s="1"/>
  <c r="B107" i="9" s="1"/>
  <c r="F107" i="9"/>
  <c r="H106" i="9"/>
  <c r="G106" i="9"/>
  <c r="F106" i="9"/>
  <c r="E106" i="9"/>
  <c r="B106" i="9" s="1"/>
  <c r="H105" i="9"/>
  <c r="G105" i="9"/>
  <c r="F105" i="9"/>
  <c r="E105" i="9"/>
  <c r="B105" i="9" s="1"/>
  <c r="H104" i="9"/>
  <c r="G104" i="9"/>
  <c r="E104" i="9" s="1"/>
  <c r="B104" i="9" s="1"/>
  <c r="F104" i="9"/>
  <c r="H103" i="9"/>
  <c r="G103" i="9"/>
  <c r="E103" i="9" s="1"/>
  <c r="B103" i="9" s="1"/>
  <c r="F103" i="9"/>
  <c r="H102" i="9"/>
  <c r="G102" i="9"/>
  <c r="F102" i="9"/>
  <c r="E102" i="9"/>
  <c r="B102" i="9" s="1"/>
  <c r="H101" i="9"/>
  <c r="G101" i="9"/>
  <c r="F101" i="9"/>
  <c r="E101" i="9"/>
  <c r="B101" i="9" s="1"/>
  <c r="H100" i="9"/>
  <c r="G100" i="9"/>
  <c r="E100" i="9" s="1"/>
  <c r="B100" i="9" s="1"/>
  <c r="F100" i="9"/>
  <c r="H99" i="9"/>
  <c r="G99" i="9"/>
  <c r="E99" i="9" s="1"/>
  <c r="B99" i="9" s="1"/>
  <c r="F99" i="9"/>
  <c r="H98" i="9"/>
  <c r="G98" i="9"/>
  <c r="F98" i="9"/>
  <c r="E98" i="9"/>
  <c r="B98" i="9" s="1"/>
  <c r="H97" i="9"/>
  <c r="G97" i="9"/>
  <c r="F97" i="9"/>
  <c r="E97" i="9"/>
  <c r="B97" i="9" s="1"/>
  <c r="H96" i="9"/>
  <c r="G96" i="9"/>
  <c r="E96" i="9" s="1"/>
  <c r="B96" i="9" s="1"/>
  <c r="F96" i="9"/>
  <c r="H95" i="9"/>
  <c r="G95" i="9"/>
  <c r="E95" i="9" s="1"/>
  <c r="B95" i="9" s="1"/>
  <c r="F95" i="9"/>
  <c r="H94" i="9"/>
  <c r="G94" i="9"/>
  <c r="F94" i="9"/>
  <c r="E94" i="9"/>
  <c r="B94" i="9"/>
  <c r="H93" i="9"/>
  <c r="G93" i="9"/>
  <c r="F93" i="9"/>
  <c r="E93" i="9"/>
  <c r="B93" i="9" s="1"/>
  <c r="H92" i="9"/>
  <c r="G92" i="9"/>
  <c r="E92" i="9" s="1"/>
  <c r="B92" i="9" s="1"/>
  <c r="F92" i="9"/>
  <c r="H91" i="9"/>
  <c r="G91" i="9"/>
  <c r="E91" i="9" s="1"/>
  <c r="B91" i="9" s="1"/>
  <c r="F91" i="9"/>
  <c r="H90" i="9"/>
  <c r="E90" i="9" s="1"/>
  <c r="B90" i="9" s="1"/>
  <c r="G90" i="9"/>
  <c r="F90" i="9"/>
  <c r="H89" i="9"/>
  <c r="G89" i="9"/>
  <c r="F89" i="9"/>
  <c r="E89" i="9"/>
  <c r="B89" i="9" s="1"/>
  <c r="H88" i="9"/>
  <c r="G88" i="9"/>
  <c r="E88" i="9" s="1"/>
  <c r="B88" i="9" s="1"/>
  <c r="F88" i="9"/>
  <c r="H87" i="9"/>
  <c r="G87" i="9"/>
  <c r="E87" i="9" s="1"/>
  <c r="B87" i="9" s="1"/>
  <c r="F87" i="9"/>
  <c r="H86" i="9"/>
  <c r="G86" i="9"/>
  <c r="E86" i="9" s="1"/>
  <c r="B86" i="9" s="1"/>
  <c r="F86" i="9"/>
  <c r="H85" i="9"/>
  <c r="G85" i="9"/>
  <c r="F85" i="9"/>
  <c r="E85" i="9"/>
  <c r="B85" i="9" s="1"/>
  <c r="H84" i="9"/>
  <c r="G84" i="9"/>
  <c r="E84" i="9" s="1"/>
  <c r="B84" i="9" s="1"/>
  <c r="F84" i="9"/>
  <c r="H83" i="9"/>
  <c r="G83" i="9"/>
  <c r="E83" i="9" s="1"/>
  <c r="B83" i="9" s="1"/>
  <c r="F83" i="9"/>
  <c r="H82" i="9"/>
  <c r="E82" i="9" s="1"/>
  <c r="B82" i="9" s="1"/>
  <c r="G82" i="9"/>
  <c r="F82" i="9"/>
  <c r="H81" i="9"/>
  <c r="G81" i="9"/>
  <c r="F81" i="9"/>
  <c r="E81" i="9"/>
  <c r="B81" i="9" s="1"/>
  <c r="H80" i="9"/>
  <c r="G80" i="9"/>
  <c r="E80" i="9" s="1"/>
  <c r="B80" i="9" s="1"/>
  <c r="F80" i="9"/>
  <c r="H79" i="9"/>
  <c r="G79" i="9"/>
  <c r="E79" i="9" s="1"/>
  <c r="B79" i="9" s="1"/>
  <c r="F79" i="9"/>
  <c r="H78" i="9"/>
  <c r="G78" i="9"/>
  <c r="F78" i="9"/>
  <c r="E78" i="9"/>
  <c r="B78" i="9" s="1"/>
  <c r="H77" i="9"/>
  <c r="G77" i="9"/>
  <c r="F77" i="9"/>
  <c r="E77" i="9"/>
  <c r="B77" i="9" s="1"/>
  <c r="H76" i="9"/>
  <c r="G76" i="9"/>
  <c r="E76" i="9" s="1"/>
  <c r="B76" i="9" s="1"/>
  <c r="F76" i="9"/>
  <c r="H75" i="9"/>
  <c r="G75" i="9"/>
  <c r="E75" i="9" s="1"/>
  <c r="B75" i="9" s="1"/>
  <c r="F75" i="9"/>
  <c r="H74" i="9"/>
  <c r="E74" i="9" s="1"/>
  <c r="B74" i="9" s="1"/>
  <c r="G74" i="9"/>
  <c r="F74" i="9"/>
  <c r="H73" i="9"/>
  <c r="G73" i="9"/>
  <c r="F73" i="9"/>
  <c r="E73" i="9"/>
  <c r="B73" i="9" s="1"/>
  <c r="H72" i="9"/>
  <c r="G72" i="9"/>
  <c r="E72" i="9" s="1"/>
  <c r="B72" i="9" s="1"/>
  <c r="F72" i="9"/>
  <c r="H71" i="9"/>
  <c r="G71" i="9"/>
  <c r="E71" i="9" s="1"/>
  <c r="B71" i="9" s="1"/>
  <c r="F71" i="9"/>
  <c r="H70" i="9"/>
  <c r="G70" i="9"/>
  <c r="F70" i="9"/>
  <c r="E70" i="9"/>
  <c r="B70" i="9" s="1"/>
  <c r="H69" i="9"/>
  <c r="G69" i="9"/>
  <c r="F69" i="9"/>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G63" i="9"/>
  <c r="F63" i="9"/>
  <c r="E63" i="9"/>
  <c r="B63" i="9" s="1"/>
  <c r="H62" i="9"/>
  <c r="G62" i="9"/>
  <c r="E62" i="9" s="1"/>
  <c r="B62" i="9" s="1"/>
  <c r="F62" i="9"/>
  <c r="H61" i="9"/>
  <c r="G61" i="9"/>
  <c r="E61" i="9" s="1"/>
  <c r="B61" i="9" s="1"/>
  <c r="F61" i="9"/>
  <c r="H60" i="9"/>
  <c r="G60" i="9"/>
  <c r="F60" i="9"/>
  <c r="E60" i="9"/>
  <c r="B60" i="9" s="1"/>
  <c r="H59" i="9"/>
  <c r="G59" i="9"/>
  <c r="E59" i="9" s="1"/>
  <c r="B59" i="9" s="1"/>
  <c r="F59" i="9"/>
  <c r="H58" i="9"/>
  <c r="G58" i="9"/>
  <c r="E58" i="9" s="1"/>
  <c r="B58" i="9" s="1"/>
  <c r="F58" i="9"/>
  <c r="H57" i="9"/>
  <c r="E57" i="9" s="1"/>
  <c r="B57" i="9" s="1"/>
  <c r="G57" i="9"/>
  <c r="F57" i="9"/>
  <c r="H56" i="9"/>
  <c r="G56" i="9"/>
  <c r="E56" i="9" s="1"/>
  <c r="B56" i="9" s="1"/>
  <c r="F56" i="9"/>
  <c r="H55" i="9"/>
  <c r="G55" i="9"/>
  <c r="E55" i="9" s="1"/>
  <c r="B55" i="9" s="1"/>
  <c r="F55" i="9"/>
  <c r="H54" i="9"/>
  <c r="G54" i="9"/>
  <c r="F54" i="9"/>
  <c r="E54" i="9"/>
  <c r="B54" i="9"/>
  <c r="H53" i="9"/>
  <c r="G53" i="9"/>
  <c r="F53" i="9"/>
  <c r="E53" i="9"/>
  <c r="B53" i="9" s="1"/>
  <c r="H52" i="9"/>
  <c r="G52" i="9"/>
  <c r="E52" i="9" s="1"/>
  <c r="B52" i="9" s="1"/>
  <c r="F52" i="9"/>
  <c r="H51" i="9"/>
  <c r="G51" i="9"/>
  <c r="E51" i="9" s="1"/>
  <c r="B51" i="9" s="1"/>
  <c r="F51" i="9"/>
  <c r="H50" i="9"/>
  <c r="E50" i="9" s="1"/>
  <c r="B50" i="9" s="1"/>
  <c r="G50" i="9"/>
  <c r="F50" i="9"/>
  <c r="H49" i="9"/>
  <c r="G49" i="9"/>
  <c r="F49" i="9"/>
  <c r="E49" i="9"/>
  <c r="B49" i="9" s="1"/>
  <c r="H48" i="9"/>
  <c r="G48" i="9"/>
  <c r="F48" i="9"/>
  <c r="E48" i="9"/>
  <c r="B48" i="9" s="1"/>
  <c r="H47" i="9"/>
  <c r="G47" i="9"/>
  <c r="F47" i="9"/>
  <c r="H46" i="9"/>
  <c r="E46" i="9" s="1"/>
  <c r="B46" i="9" s="1"/>
  <c r="G46" i="9"/>
  <c r="F46" i="9"/>
  <c r="H45" i="9"/>
  <c r="G45" i="9"/>
  <c r="F45" i="9"/>
  <c r="H44" i="9"/>
  <c r="G44" i="9"/>
  <c r="F44" i="9"/>
  <c r="H43" i="9"/>
  <c r="G43" i="9"/>
  <c r="F43" i="9"/>
  <c r="H42" i="9"/>
  <c r="E42" i="9" s="1"/>
  <c r="B42" i="9" s="1"/>
  <c r="G42" i="9"/>
  <c r="F42" i="9"/>
  <c r="H41" i="9"/>
  <c r="G41" i="9"/>
  <c r="F41" i="9"/>
  <c r="H40" i="9"/>
  <c r="G40" i="9"/>
  <c r="F40" i="9"/>
  <c r="H39" i="9"/>
  <c r="G39" i="9"/>
  <c r="E39" i="9" s="1"/>
  <c r="B39" i="9" s="1"/>
  <c r="F39" i="9"/>
  <c r="H38" i="9"/>
  <c r="G38" i="9"/>
  <c r="F38" i="9"/>
  <c r="H37" i="9"/>
  <c r="G37" i="9"/>
  <c r="F37" i="9"/>
  <c r="E37" i="9"/>
  <c r="B37" i="9" s="1"/>
  <c r="H36" i="9"/>
  <c r="G36" i="9"/>
  <c r="E36" i="9" s="1"/>
  <c r="B36" i="9" s="1"/>
  <c r="F36" i="9"/>
  <c r="H35" i="9"/>
  <c r="G35" i="9"/>
  <c r="E35" i="9" s="1"/>
  <c r="B35" i="9" s="1"/>
  <c r="F35" i="9"/>
  <c r="H34" i="9"/>
  <c r="E34" i="9" s="1"/>
  <c r="B34" i="9" s="1"/>
  <c r="G34" i="9"/>
  <c r="F34" i="9"/>
  <c r="H33" i="9"/>
  <c r="G33" i="9"/>
  <c r="E33" i="9" s="1"/>
  <c r="B33" i="9" s="1"/>
  <c r="F33" i="9"/>
  <c r="H32" i="9"/>
  <c r="G32" i="9"/>
  <c r="F32" i="9"/>
  <c r="H31" i="9"/>
  <c r="G31" i="9"/>
  <c r="F31" i="9"/>
  <c r="H30" i="9"/>
  <c r="G30" i="9"/>
  <c r="F30" i="9"/>
  <c r="H29" i="9"/>
  <c r="G29" i="9"/>
  <c r="F29" i="9"/>
  <c r="E29" i="9"/>
  <c r="B29" i="9" s="1"/>
  <c r="H28" i="9"/>
  <c r="G28" i="9"/>
  <c r="E28" i="9" s="1"/>
  <c r="B28" i="9" s="1"/>
  <c r="F28" i="9"/>
  <c r="H27" i="9"/>
  <c r="G27" i="9"/>
  <c r="F27" i="9"/>
  <c r="H26" i="9"/>
  <c r="E26" i="9" s="1"/>
  <c r="B26" i="9" s="1"/>
  <c r="G26" i="9"/>
  <c r="F26" i="9"/>
  <c r="H25" i="9"/>
  <c r="G25" i="9"/>
  <c r="F25" i="9"/>
  <c r="E25" i="9"/>
  <c r="B25" i="9" s="1"/>
  <c r="H24" i="9"/>
  <c r="G24" i="9"/>
  <c r="E24" i="9" s="1"/>
  <c r="B24" i="9" s="1"/>
  <c r="F24" i="9"/>
  <c r="H23" i="9"/>
  <c r="G23" i="9"/>
  <c r="F23" i="9"/>
  <c r="H22" i="9"/>
  <c r="E22" i="9" s="1"/>
  <c r="B22" i="9" s="1"/>
  <c r="G22" i="9"/>
  <c r="F22" i="9"/>
  <c r="F21" i="9"/>
  <c r="F4" i="9"/>
  <c r="O3" i="9"/>
  <c r="G275" i="9" s="1"/>
  <c r="E275" i="9" s="1"/>
  <c r="B275" i="9" s="1"/>
  <c r="I3" i="9"/>
  <c r="H3" i="9"/>
  <c r="G3" i="9"/>
  <c r="D101" i="8"/>
  <c r="C1576" i="1" s="1"/>
  <c r="D95" i="8"/>
  <c r="D90" i="8"/>
  <c r="D85" i="8"/>
  <c r="D80" i="8"/>
  <c r="D75" i="8"/>
  <c r="D70" i="8"/>
  <c r="D65" i="8"/>
  <c r="D60" i="8"/>
  <c r="D55" i="8"/>
  <c r="D49" i="8" s="1"/>
  <c r="C1524" i="1" s="1"/>
  <c r="D50" i="8"/>
  <c r="D44" i="8"/>
  <c r="D36" i="8"/>
  <c r="D26" i="8"/>
  <c r="D24" i="8" s="1"/>
  <c r="C1499" i="1" s="1"/>
  <c r="D18" i="8"/>
  <c r="D8" i="8"/>
  <c r="D6" i="8" s="1"/>
  <c r="C1481" i="1" s="1"/>
  <c r="H1481" i="1" s="1"/>
  <c r="E44" i="7"/>
  <c r="D44" i="7"/>
  <c r="E39" i="7"/>
  <c r="D39" i="7"/>
  <c r="D38" i="7" s="1"/>
  <c r="E38" i="7"/>
  <c r="E30" i="7"/>
  <c r="D30" i="7"/>
  <c r="D22" i="7" s="1"/>
  <c r="C1453" i="1" s="1"/>
  <c r="E23" i="7"/>
  <c r="E22" i="7" s="1"/>
  <c r="D23" i="7"/>
  <c r="E14" i="7"/>
  <c r="D14" i="7"/>
  <c r="E7" i="7"/>
  <c r="D7" i="7"/>
  <c r="D6" i="7" s="1"/>
  <c r="E6" i="7"/>
  <c r="E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s="1"/>
  <c r="F257" i="5"/>
  <c r="F256" i="5"/>
  <c r="F255" i="5"/>
  <c r="F254" i="5"/>
  <c r="F253" i="5"/>
  <c r="F252" i="5"/>
  <c r="F251" i="5"/>
  <c r="E250" i="5"/>
  <c r="D250" i="5"/>
  <c r="F249" i="5"/>
  <c r="F248" i="5"/>
  <c r="F247" i="5"/>
  <c r="E246" i="5"/>
  <c r="E245" i="5" s="1"/>
  <c r="D1222" i="1" s="1"/>
  <c r="D246" i="5"/>
  <c r="F244" i="5"/>
  <c r="F243" i="5"/>
  <c r="E242" i="5"/>
  <c r="D242" i="5"/>
  <c r="F242" i="5" s="1"/>
  <c r="F241" i="5"/>
  <c r="F240" i="5"/>
  <c r="E239" i="5"/>
  <c r="E238" i="5" s="1"/>
  <c r="D239" i="5"/>
  <c r="D238" i="5" s="1"/>
  <c r="C1215" i="1" s="1"/>
  <c r="G1215" i="1"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E198" i="5"/>
  <c r="D198" i="5"/>
  <c r="F198" i="5" s="1"/>
  <c r="F197" i="5"/>
  <c r="F196" i="5"/>
  <c r="F195" i="5"/>
  <c r="F194" i="5"/>
  <c r="F193" i="5"/>
  <c r="F192" i="5"/>
  <c r="F191" i="5"/>
  <c r="E191" i="5"/>
  <c r="E190" i="5" s="1"/>
  <c r="H309" i="9" s="1"/>
  <c r="D191" i="5"/>
  <c r="F189" i="5"/>
  <c r="F188" i="5"/>
  <c r="F187" i="5"/>
  <c r="F186" i="5"/>
  <c r="F185" i="5"/>
  <c r="F184" i="5"/>
  <c r="F183" i="5"/>
  <c r="F182" i="5"/>
  <c r="F181" i="5"/>
  <c r="E180" i="5"/>
  <c r="D180" i="5"/>
  <c r="C1157" i="1" s="1"/>
  <c r="H1157" i="1" s="1"/>
  <c r="F179" i="5"/>
  <c r="F178" i="5"/>
  <c r="E177" i="5"/>
  <c r="H307" i="9" s="1"/>
  <c r="F173" i="5"/>
  <c r="F172" i="5"/>
  <c r="F171"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F148" i="5"/>
  <c r="F147" i="5"/>
  <c r="E146" i="5"/>
  <c r="D146" i="5"/>
  <c r="F145" i="5"/>
  <c r="F144" i="5"/>
  <c r="F143" i="5"/>
  <c r="F142" i="5"/>
  <c r="E142" i="5"/>
  <c r="D142" i="5"/>
  <c r="F141" i="5"/>
  <c r="F140" i="5"/>
  <c r="F139" i="5"/>
  <c r="F138" i="5"/>
  <c r="F137" i="5"/>
  <c r="F136" i="5"/>
  <c r="F135" i="5"/>
  <c r="E135" i="5"/>
  <c r="D135" i="5"/>
  <c r="D134" i="5" s="1"/>
  <c r="F134" i="5"/>
  <c r="E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D87" i="5"/>
  <c r="F87" i="5" s="1"/>
  <c r="F86" i="5"/>
  <c r="F85" i="5"/>
  <c r="F84" i="5"/>
  <c r="F83" i="5"/>
  <c r="F82" i="5"/>
  <c r="F81" i="5"/>
  <c r="F80" i="5"/>
  <c r="F79" i="5"/>
  <c r="E79" i="5"/>
  <c r="D79" i="5"/>
  <c r="D78" i="5" s="1"/>
  <c r="E78" i="5"/>
  <c r="F77" i="5"/>
  <c r="F76" i="5"/>
  <c r="F75" i="5"/>
  <c r="F74" i="5"/>
  <c r="F73" i="5"/>
  <c r="F72" i="5"/>
  <c r="F71" i="5"/>
  <c r="E70" i="5"/>
  <c r="E69" i="5" s="1"/>
  <c r="D70" i="5"/>
  <c r="C1048" i="1" s="1"/>
  <c r="H1048" i="1" s="1"/>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C645" i="1" s="1"/>
  <c r="F651" i="4"/>
  <c r="F650" i="4"/>
  <c r="F649" i="4"/>
  <c r="F647" i="4"/>
  <c r="F638" i="4"/>
  <c r="F637" i="4"/>
  <c r="F634" i="4"/>
  <c r="F633" i="4"/>
  <c r="E632" i="4"/>
  <c r="D632" i="4"/>
  <c r="F632" i="4" s="1"/>
  <c r="F631" i="4"/>
  <c r="F630" i="4"/>
  <c r="E629" i="4"/>
  <c r="D629" i="4"/>
  <c r="F629" i="4" s="1"/>
  <c r="F628" i="4"/>
  <c r="F627" i="4"/>
  <c r="F626" i="4"/>
  <c r="E626" i="4"/>
  <c r="D626" i="4"/>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E580" i="4" s="1"/>
  <c r="D585" i="4"/>
  <c r="F585" i="4" s="1"/>
  <c r="F584" i="4"/>
  <c r="F583" i="4"/>
  <c r="F582" i="4"/>
  <c r="F581" i="4"/>
  <c r="E581" i="4"/>
  <c r="D581" i="4"/>
  <c r="D580" i="4" s="1"/>
  <c r="F580" i="4" s="1"/>
  <c r="F579" i="4"/>
  <c r="F578" i="4"/>
  <c r="F577" i="4"/>
  <c r="E577" i="4"/>
  <c r="D577" i="4"/>
  <c r="F576" i="4"/>
  <c r="F575" i="4"/>
  <c r="E574" i="4"/>
  <c r="D574" i="4"/>
  <c r="F574" i="4" s="1"/>
  <c r="F573" i="4"/>
  <c r="F572" i="4"/>
  <c r="E571" i="4"/>
  <c r="D571" i="4"/>
  <c r="F571" i="4" s="1"/>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2" i="4" s="1"/>
  <c r="F521" i="4"/>
  <c r="F520" i="4"/>
  <c r="E519" i="4"/>
  <c r="D519" i="4"/>
  <c r="F519" i="4" s="1"/>
  <c r="F518" i="4"/>
  <c r="F517" i="4"/>
  <c r="F516" i="4"/>
  <c r="E516" i="4"/>
  <c r="E515" i="4" s="1"/>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5" i="4" s="1"/>
  <c r="F483" i="4"/>
  <c r="F482" i="4"/>
  <c r="E481" i="4"/>
  <c r="D481" i="4"/>
  <c r="F481" i="4" s="1"/>
  <c r="F480" i="4"/>
  <c r="F479" i="4"/>
  <c r="F478" i="4"/>
  <c r="E478" i="4"/>
  <c r="D478" i="4"/>
  <c r="F477" i="4"/>
  <c r="F476" i="4"/>
  <c r="F475" i="4"/>
  <c r="F474" i="4"/>
  <c r="E473" i="4"/>
  <c r="E472" i="4" s="1"/>
  <c r="D473" i="4"/>
  <c r="F473" i="4" s="1"/>
  <c r="F471" i="4"/>
  <c r="F470" i="4"/>
  <c r="E469" i="4"/>
  <c r="D469" i="4"/>
  <c r="F469" i="4" s="1"/>
  <c r="F468" i="4"/>
  <c r="F467" i="4"/>
  <c r="F466" i="4"/>
  <c r="E466" i="4"/>
  <c r="D466" i="4"/>
  <c r="F465" i="4"/>
  <c r="F464" i="4"/>
  <c r="F463" i="4"/>
  <c r="E463" i="4"/>
  <c r="D463" i="4"/>
  <c r="F462" i="4"/>
  <c r="F461" i="4"/>
  <c r="E460" i="4"/>
  <c r="E459" i="4" s="1"/>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21" i="4"/>
  <c r="D421" i="4"/>
  <c r="F421" i="4" s="1"/>
  <c r="E418" i="4"/>
  <c r="D418" i="4"/>
  <c r="C413" i="1" s="1"/>
  <c r="E417" i="4"/>
  <c r="E644" i="4" s="1"/>
  <c r="D638" i="1" s="1"/>
  <c r="D417" i="4"/>
  <c r="F417" i="4" s="1"/>
  <c r="E416" i="4"/>
  <c r="D416" i="4"/>
  <c r="C411" i="1" s="1"/>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83" i="4"/>
  <c r="F382" i="4"/>
  <c r="F381" i="4"/>
  <c r="F380" i="4"/>
  <c r="F379" i="4"/>
  <c r="F378" i="4"/>
  <c r="E378" i="4"/>
  <c r="D378" i="4"/>
  <c r="F377" i="4"/>
  <c r="F376" i="4"/>
  <c r="F375" i="4"/>
  <c r="F374" i="4"/>
  <c r="F373" i="4"/>
  <c r="F372" i="4"/>
  <c r="F371" i="4"/>
  <c r="F370" i="4"/>
  <c r="E369" i="4"/>
  <c r="D369" i="4"/>
  <c r="F368" i="4"/>
  <c r="F367" i="4"/>
  <c r="F366" i="4"/>
  <c r="F365" i="4"/>
  <c r="E364" i="4"/>
  <c r="D364" i="4"/>
  <c r="F362" i="4"/>
  <c r="F361" i="4"/>
  <c r="F360" i="4"/>
  <c r="F359" i="4"/>
  <c r="F358" i="4"/>
  <c r="F357" i="4"/>
  <c r="E356" i="4"/>
  <c r="D356" i="4"/>
  <c r="F356" i="4" s="1"/>
  <c r="F355" i="4"/>
  <c r="F354" i="4"/>
  <c r="F353" i="4"/>
  <c r="F352" i="4"/>
  <c r="E352" i="4"/>
  <c r="E351" i="4" s="1"/>
  <c r="D352" i="4"/>
  <c r="D351" i="4"/>
  <c r="F351" i="4" s="1"/>
  <c r="F349" i="4"/>
  <c r="E348" i="4"/>
  <c r="D348" i="4"/>
  <c r="F348" i="4" s="1"/>
  <c r="F347" i="4"/>
  <c r="F346" i="4"/>
  <c r="E345" i="4"/>
  <c r="E344" i="4" s="1"/>
  <c r="D345" i="4"/>
  <c r="F345"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E311" i="4" s="1"/>
  <c r="D317" i="4"/>
  <c r="F317" i="4" s="1"/>
  <c r="F316" i="4"/>
  <c r="F315" i="4"/>
  <c r="F314" i="4"/>
  <c r="F313" i="4"/>
  <c r="E312" i="4"/>
  <c r="D312" i="4"/>
  <c r="D311" i="4" s="1"/>
  <c r="F311" i="4" s="1"/>
  <c r="F310" i="4"/>
  <c r="F309" i="4"/>
  <c r="F308" i="4"/>
  <c r="F307" i="4"/>
  <c r="F306" i="4"/>
  <c r="F305" i="4"/>
  <c r="E304" i="4"/>
  <c r="D304" i="4"/>
  <c r="F304" i="4" s="1"/>
  <c r="F303" i="4"/>
  <c r="F302" i="4"/>
  <c r="F301" i="4"/>
  <c r="F300" i="4"/>
  <c r="E300" i="4"/>
  <c r="E299" i="4" s="1"/>
  <c r="D300" i="4"/>
  <c r="D299" i="4"/>
  <c r="F299"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F264" i="4"/>
  <c r="E264" i="4"/>
  <c r="E263" i="4" s="1"/>
  <c r="D259" i="1" s="1"/>
  <c r="D264" i="4"/>
  <c r="F262" i="4"/>
  <c r="F261" i="4"/>
  <c r="F260" i="4"/>
  <c r="E259" i="4"/>
  <c r="D259" i="4"/>
  <c r="F258" i="4"/>
  <c r="F257" i="4"/>
  <c r="F256" i="4"/>
  <c r="F255" i="4"/>
  <c r="F254" i="4"/>
  <c r="E253" i="4"/>
  <c r="D253" i="4"/>
  <c r="E252" i="4"/>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E224" i="4" s="1"/>
  <c r="D231" i="4"/>
  <c r="F230" i="4"/>
  <c r="F229" i="4"/>
  <c r="F228" i="4"/>
  <c r="E228" i="4"/>
  <c r="D228" i="4"/>
  <c r="F227" i="4"/>
  <c r="F226" i="4"/>
  <c r="E225" i="4"/>
  <c r="D225" i="4"/>
  <c r="D224" i="4" s="1"/>
  <c r="F224" i="4" s="1"/>
  <c r="F223" i="4"/>
  <c r="F222" i="4"/>
  <c r="F221" i="4"/>
  <c r="F220" i="4"/>
  <c r="F219" i="4"/>
  <c r="E219" i="4"/>
  <c r="D219" i="4"/>
  <c r="F218" i="4"/>
  <c r="F217" i="4"/>
  <c r="F216" i="4"/>
  <c r="E216" i="4"/>
  <c r="D216" i="4"/>
  <c r="F215" i="4"/>
  <c r="E215" i="4"/>
  <c r="D215" i="4"/>
  <c r="F214" i="4"/>
  <c r="F213" i="4"/>
  <c r="F212" i="4"/>
  <c r="F211" i="4"/>
  <c r="E210" i="4"/>
  <c r="D210" i="4"/>
  <c r="D196" i="4" s="1"/>
  <c r="C192" i="1" s="1"/>
  <c r="F209" i="4"/>
  <c r="F208" i="4"/>
  <c r="F207" i="4"/>
  <c r="F206" i="4"/>
  <c r="F205" i="4"/>
  <c r="F204" i="4"/>
  <c r="F203" i="4"/>
  <c r="F202" i="4"/>
  <c r="E202" i="4"/>
  <c r="D202" i="4"/>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F140" i="4" s="1"/>
  <c r="F138" i="4"/>
  <c r="F137" i="4"/>
  <c r="F136" i="4"/>
  <c r="F135" i="4"/>
  <c r="E134" i="4"/>
  <c r="D134" i="4"/>
  <c r="D133" i="4" s="1"/>
  <c r="E133" i="4"/>
  <c r="F132" i="4"/>
  <c r="F131" i="4"/>
  <c r="F130" i="4"/>
  <c r="F129" i="4"/>
  <c r="E128" i="4"/>
  <c r="D128" i="4"/>
  <c r="F128" i="4" s="1"/>
  <c r="F127" i="4"/>
  <c r="F126" i="4"/>
  <c r="E125" i="4"/>
  <c r="D125" i="4"/>
  <c r="D124" i="4"/>
  <c r="F123" i="4"/>
  <c r="F122" i="4"/>
  <c r="F121" i="4"/>
  <c r="F120" i="4"/>
  <c r="E120" i="4"/>
  <c r="D120" i="4"/>
  <c r="F119" i="4"/>
  <c r="F118" i="4"/>
  <c r="F117" i="4"/>
  <c r="F116" i="4"/>
  <c r="F115" i="4"/>
  <c r="F114" i="4"/>
  <c r="F113" i="4"/>
  <c r="E112" i="4"/>
  <c r="D112" i="4"/>
  <c r="F111" i="4"/>
  <c r="F110" i="4"/>
  <c r="F109" i="4"/>
  <c r="F108" i="4"/>
  <c r="E107" i="4"/>
  <c r="E106" i="4" s="1"/>
  <c r="D107" i="4"/>
  <c r="D106" i="4" s="1"/>
  <c r="F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D82" i="4" s="1"/>
  <c r="F81" i="4"/>
  <c r="F80" i="4"/>
  <c r="F79" i="4"/>
  <c r="F78" i="4"/>
  <c r="F77" i="4"/>
  <c r="E77" i="4"/>
  <c r="D77" i="4"/>
  <c r="F76" i="4"/>
  <c r="F75" i="4"/>
  <c r="F74" i="4"/>
  <c r="E74" i="4"/>
  <c r="D74" i="4"/>
  <c r="F73" i="4"/>
  <c r="F72" i="4"/>
  <c r="E71" i="4"/>
  <c r="D71" i="4"/>
  <c r="F71" i="4" s="1"/>
  <c r="F70" i="4"/>
  <c r="F69" i="4"/>
  <c r="E68" i="4"/>
  <c r="D68" i="4"/>
  <c r="F68" i="4" s="1"/>
  <c r="F67" i="4"/>
  <c r="F66" i="4"/>
  <c r="F65" i="4"/>
  <c r="E65" i="4"/>
  <c r="E50" i="4" s="1"/>
  <c r="D65" i="4"/>
  <c r="F64" i="4"/>
  <c r="F63" i="4"/>
  <c r="F62" i="4"/>
  <c r="E62" i="4"/>
  <c r="D62" i="4"/>
  <c r="F61" i="4"/>
  <c r="F60" i="4"/>
  <c r="E59" i="4"/>
  <c r="D59" i="4"/>
  <c r="F59" i="4" s="1"/>
  <c r="F58" i="4"/>
  <c r="F57" i="4"/>
  <c r="F56" i="4"/>
  <c r="F55" i="4"/>
  <c r="F54" i="4"/>
  <c r="E54" i="4"/>
  <c r="D54" i="4"/>
  <c r="F53" i="4"/>
  <c r="F52" i="4"/>
  <c r="E51" i="4"/>
  <c r="D51" i="4"/>
  <c r="F49" i="4"/>
  <c r="F48" i="4"/>
  <c r="F47" i="4"/>
  <c r="F46" i="4"/>
  <c r="F45" i="4"/>
  <c r="E45" i="4"/>
  <c r="E44" i="4" s="1"/>
  <c r="D45"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G36" i="3"/>
  <c r="B36" i="3"/>
  <c r="G35" i="3"/>
  <c r="B35" i="3"/>
  <c r="G34" i="3"/>
  <c r="B34" i="3"/>
  <c r="I33" i="3"/>
  <c r="G33" i="3"/>
  <c r="B33" i="3"/>
  <c r="I32" i="3"/>
  <c r="H32" i="3"/>
  <c r="G32" i="3"/>
  <c r="B32" i="3"/>
  <c r="I31" i="3"/>
  <c r="H31" i="3"/>
  <c r="G31" i="3"/>
  <c r="B31" i="3"/>
  <c r="I30" i="3"/>
  <c r="G30" i="3"/>
  <c r="B30" i="3"/>
  <c r="I29"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H1580" i="1"/>
  <c r="C1580" i="1"/>
  <c r="G1580" i="1" s="1"/>
  <c r="H1579" i="1"/>
  <c r="G1579" i="1"/>
  <c r="C1579" i="1"/>
  <c r="C1578" i="1"/>
  <c r="G1577" i="1"/>
  <c r="C1577" i="1"/>
  <c r="H1577" i="1" s="1"/>
  <c r="H1575" i="1"/>
  <c r="G1575" i="1"/>
  <c r="C1575" i="1"/>
  <c r="C1574" i="1"/>
  <c r="G1573" i="1"/>
  <c r="C1573" i="1"/>
  <c r="H1573" i="1" s="1"/>
  <c r="H1572" i="1"/>
  <c r="C1572" i="1"/>
  <c r="G1572" i="1" s="1"/>
  <c r="H1571" i="1"/>
  <c r="G1571" i="1"/>
  <c r="C1571" i="1"/>
  <c r="C1570" i="1"/>
  <c r="G1569" i="1"/>
  <c r="C1569" i="1"/>
  <c r="H1569" i="1" s="1"/>
  <c r="H1568" i="1"/>
  <c r="C1568" i="1"/>
  <c r="G1568" i="1" s="1"/>
  <c r="H1567" i="1"/>
  <c r="G1567" i="1"/>
  <c r="C1567" i="1"/>
  <c r="C1566" i="1"/>
  <c r="G1565" i="1"/>
  <c r="C1565" i="1"/>
  <c r="H1565" i="1" s="1"/>
  <c r="H1564" i="1"/>
  <c r="C1564" i="1"/>
  <c r="G1564" i="1" s="1"/>
  <c r="H1563" i="1"/>
  <c r="G1563" i="1"/>
  <c r="C1563" i="1"/>
  <c r="C1562" i="1"/>
  <c r="G1561" i="1"/>
  <c r="C1561" i="1"/>
  <c r="H1561" i="1" s="1"/>
  <c r="H1560" i="1"/>
  <c r="C1560" i="1"/>
  <c r="G1560" i="1" s="1"/>
  <c r="H1559" i="1"/>
  <c r="G1559" i="1"/>
  <c r="C1559" i="1"/>
  <c r="C1558" i="1"/>
  <c r="G1557" i="1"/>
  <c r="C1557" i="1"/>
  <c r="H1557" i="1" s="1"/>
  <c r="H1556" i="1"/>
  <c r="C1556" i="1"/>
  <c r="G1556" i="1" s="1"/>
  <c r="H1555" i="1"/>
  <c r="G1555" i="1"/>
  <c r="C1555" i="1"/>
  <c r="C1554" i="1"/>
  <c r="G1553" i="1"/>
  <c r="C1553" i="1"/>
  <c r="H1553" i="1" s="1"/>
  <c r="H1552" i="1"/>
  <c r="C1552" i="1"/>
  <c r="G1552" i="1" s="1"/>
  <c r="H1551" i="1"/>
  <c r="G1551" i="1"/>
  <c r="C1551" i="1"/>
  <c r="C1550" i="1"/>
  <c r="G1549" i="1"/>
  <c r="C1549" i="1"/>
  <c r="H1549" i="1" s="1"/>
  <c r="H1548" i="1"/>
  <c r="C1548" i="1"/>
  <c r="G1548" i="1" s="1"/>
  <c r="H1547" i="1"/>
  <c r="G1547" i="1"/>
  <c r="C1547" i="1"/>
  <c r="C1546" i="1"/>
  <c r="G1545" i="1"/>
  <c r="C1545" i="1"/>
  <c r="H1545" i="1" s="1"/>
  <c r="C1544" i="1"/>
  <c r="G1544" i="1" s="1"/>
  <c r="H1543" i="1"/>
  <c r="G1543" i="1"/>
  <c r="C1543" i="1"/>
  <c r="C1542" i="1"/>
  <c r="G1541" i="1"/>
  <c r="C1541" i="1"/>
  <c r="H1541" i="1" s="1"/>
  <c r="C1540" i="1"/>
  <c r="H1539" i="1"/>
  <c r="G1539" i="1"/>
  <c r="C1539" i="1"/>
  <c r="H1538" i="1"/>
  <c r="C1538" i="1"/>
  <c r="G1538" i="1" s="1"/>
  <c r="G1537" i="1"/>
  <c r="C1537" i="1"/>
  <c r="H1537" i="1" s="1"/>
  <c r="H1536" i="1"/>
  <c r="C1536" i="1"/>
  <c r="G1536" i="1" s="1"/>
  <c r="H1535" i="1"/>
  <c r="G1535" i="1"/>
  <c r="C1535" i="1"/>
  <c r="H1534" i="1"/>
  <c r="C1534" i="1"/>
  <c r="G1534" i="1" s="1"/>
  <c r="G1533" i="1"/>
  <c r="C1533" i="1"/>
  <c r="H1533" i="1" s="1"/>
  <c r="H1532" i="1"/>
  <c r="C1532" i="1"/>
  <c r="G1532" i="1" s="1"/>
  <c r="C1531" i="1"/>
  <c r="H1531" i="1" s="1"/>
  <c r="C1530" i="1"/>
  <c r="G1530" i="1" s="1"/>
  <c r="G1529" i="1"/>
  <c r="C1529" i="1"/>
  <c r="H1529" i="1" s="1"/>
  <c r="C1528" i="1"/>
  <c r="G1528" i="1" s="1"/>
  <c r="H1527" i="1"/>
  <c r="G1527" i="1"/>
  <c r="C1527" i="1"/>
  <c r="C1526" i="1"/>
  <c r="G1525" i="1"/>
  <c r="C1525" i="1"/>
  <c r="H1525" i="1" s="1"/>
  <c r="H1523" i="1"/>
  <c r="G1523" i="1"/>
  <c r="C1523" i="1"/>
  <c r="H1522" i="1"/>
  <c r="C1522" i="1"/>
  <c r="G1522" i="1" s="1"/>
  <c r="G1521" i="1"/>
  <c r="C1521" i="1"/>
  <c r="H1521" i="1" s="1"/>
  <c r="H1520" i="1"/>
  <c r="C1520" i="1"/>
  <c r="G1520" i="1" s="1"/>
  <c r="H1519" i="1"/>
  <c r="G1519" i="1"/>
  <c r="C1519" i="1"/>
  <c r="H1516" i="1"/>
  <c r="C1516" i="1"/>
  <c r="G1516" i="1" s="1"/>
  <c r="H1515" i="1"/>
  <c r="G1515" i="1"/>
  <c r="C1515" i="1"/>
  <c r="H1514" i="1"/>
  <c r="C1514" i="1"/>
  <c r="G1514" i="1" s="1"/>
  <c r="C1513" i="1"/>
  <c r="H1512" i="1"/>
  <c r="C1512" i="1"/>
  <c r="G1512" i="1" s="1"/>
  <c r="H1511" i="1"/>
  <c r="G1511" i="1"/>
  <c r="C1511" i="1"/>
  <c r="C1510" i="1"/>
  <c r="G1509" i="1"/>
  <c r="C1509" i="1"/>
  <c r="H1509" i="1" s="1"/>
  <c r="C1508" i="1"/>
  <c r="G1507" i="1"/>
  <c r="C1507" i="1"/>
  <c r="H1507" i="1" s="1"/>
  <c r="H1506" i="1"/>
  <c r="G1506" i="1"/>
  <c r="C1506" i="1"/>
  <c r="C1505" i="1"/>
  <c r="C1504" i="1"/>
  <c r="G1504" i="1" s="1"/>
  <c r="H1503" i="1"/>
  <c r="C1503" i="1"/>
  <c r="G1503" i="1" s="1"/>
  <c r="C1502" i="1"/>
  <c r="C1501" i="1"/>
  <c r="H1501" i="1" s="1"/>
  <c r="C1500" i="1"/>
  <c r="H1498" i="1"/>
  <c r="G1498" i="1"/>
  <c r="C1498" i="1"/>
  <c r="H1497" i="1"/>
  <c r="G1497" i="1"/>
  <c r="C1497" i="1"/>
  <c r="C1496" i="1"/>
  <c r="C1495" i="1"/>
  <c r="H1495" i="1" s="1"/>
  <c r="H1494" i="1"/>
  <c r="G1494" i="1"/>
  <c r="C1494" i="1"/>
  <c r="H1493" i="1"/>
  <c r="G1493" i="1"/>
  <c r="C1493" i="1"/>
  <c r="C1492" i="1"/>
  <c r="C1491" i="1"/>
  <c r="H1491" i="1" s="1"/>
  <c r="H1490" i="1"/>
  <c r="G1490" i="1"/>
  <c r="C1490" i="1"/>
  <c r="C1489" i="1"/>
  <c r="H1489" i="1" s="1"/>
  <c r="C1488" i="1"/>
  <c r="H1488" i="1" s="1"/>
  <c r="C1487" i="1"/>
  <c r="G1486" i="1"/>
  <c r="C1486" i="1"/>
  <c r="H1486" i="1" s="1"/>
  <c r="G1485" i="1"/>
  <c r="C1485" i="1"/>
  <c r="H1485" i="1" s="1"/>
  <c r="C1484" i="1"/>
  <c r="H1482" i="1"/>
  <c r="G1482" i="1"/>
  <c r="C1482" i="1"/>
  <c r="C1480" i="1"/>
  <c r="G1480" i="1" s="1"/>
  <c r="H1479" i="1"/>
  <c r="G1479" i="1"/>
  <c r="I1479" i="1" s="1"/>
  <c r="D1479" i="1"/>
  <c r="J1479" i="1" s="1"/>
  <c r="C1479" i="1"/>
  <c r="D1478" i="1"/>
  <c r="C1478" i="1"/>
  <c r="H1477" i="1"/>
  <c r="G1477" i="1"/>
  <c r="I1477" i="1" s="1"/>
  <c r="D1477" i="1"/>
  <c r="J1477" i="1" s="1"/>
  <c r="C1477" i="1"/>
  <c r="D1476" i="1"/>
  <c r="C1476" i="1"/>
  <c r="J1476" i="1" s="1"/>
  <c r="D1475" i="1"/>
  <c r="C1475" i="1"/>
  <c r="H1474" i="1"/>
  <c r="G1474" i="1"/>
  <c r="D1474" i="1"/>
  <c r="J1474" i="1" s="1"/>
  <c r="C1474" i="1"/>
  <c r="J1473" i="1"/>
  <c r="D1473" i="1"/>
  <c r="C1473" i="1"/>
  <c r="H1472" i="1"/>
  <c r="G1472" i="1"/>
  <c r="D1472" i="1"/>
  <c r="C1472" i="1"/>
  <c r="J1472" i="1" s="1"/>
  <c r="J1471" i="1"/>
  <c r="D1471" i="1"/>
  <c r="C1471" i="1"/>
  <c r="D1470" i="1"/>
  <c r="C1470" i="1"/>
  <c r="D1469" i="1"/>
  <c r="C1469" i="1"/>
  <c r="H1468" i="1"/>
  <c r="G1468" i="1"/>
  <c r="D1468" i="1"/>
  <c r="C1468" i="1"/>
  <c r="J1468" i="1" s="1"/>
  <c r="J1467" i="1"/>
  <c r="D1467" i="1"/>
  <c r="C1467" i="1"/>
  <c r="H1466" i="1"/>
  <c r="G1466" i="1"/>
  <c r="D1466" i="1"/>
  <c r="C1466" i="1"/>
  <c r="J1466" i="1" s="1"/>
  <c r="J1465" i="1"/>
  <c r="D1465" i="1"/>
  <c r="C1465" i="1"/>
  <c r="H1464" i="1"/>
  <c r="G1464" i="1"/>
  <c r="D1464" i="1"/>
  <c r="C1464" i="1"/>
  <c r="J1464" i="1" s="1"/>
  <c r="J1463" i="1"/>
  <c r="D1463" i="1"/>
  <c r="C1463" i="1"/>
  <c r="H1462" i="1"/>
  <c r="G1462" i="1"/>
  <c r="D1462" i="1"/>
  <c r="C1462" i="1"/>
  <c r="J1462" i="1" s="1"/>
  <c r="H1461" i="1"/>
  <c r="G1461" i="1"/>
  <c r="D1461" i="1"/>
  <c r="C1461" i="1"/>
  <c r="J1460" i="1"/>
  <c r="D1460" i="1"/>
  <c r="C1460" i="1"/>
  <c r="H1459" i="1"/>
  <c r="G1459" i="1"/>
  <c r="D1459" i="1"/>
  <c r="C1459" i="1"/>
  <c r="J1459" i="1" s="1"/>
  <c r="J1458" i="1"/>
  <c r="D1458" i="1"/>
  <c r="C1458" i="1"/>
  <c r="H1457" i="1"/>
  <c r="G1457" i="1"/>
  <c r="D1457" i="1"/>
  <c r="C1457" i="1"/>
  <c r="J1457" i="1" s="1"/>
  <c r="D1456" i="1"/>
  <c r="C1456" i="1"/>
  <c r="J1456" i="1" s="1"/>
  <c r="H1455" i="1"/>
  <c r="G1455" i="1"/>
  <c r="D1455" i="1"/>
  <c r="C1455" i="1"/>
  <c r="J1455" i="1" s="1"/>
  <c r="D1454" i="1"/>
  <c r="C1454" i="1"/>
  <c r="H1454" i="1" s="1"/>
  <c r="D1453" i="1"/>
  <c r="J1452" i="1"/>
  <c r="D1452" i="1"/>
  <c r="C1452" i="1"/>
  <c r="H1451" i="1"/>
  <c r="G1451" i="1"/>
  <c r="D1451" i="1"/>
  <c r="C1451" i="1"/>
  <c r="J1451" i="1" s="1"/>
  <c r="J1450" i="1"/>
  <c r="D1450" i="1"/>
  <c r="C1450" i="1"/>
  <c r="H1449" i="1"/>
  <c r="G1449" i="1"/>
  <c r="D1449" i="1"/>
  <c r="C1449" i="1"/>
  <c r="J1449" i="1" s="1"/>
  <c r="J1448" i="1"/>
  <c r="D1448" i="1"/>
  <c r="C1448" i="1"/>
  <c r="H1447" i="1"/>
  <c r="G1447" i="1"/>
  <c r="D1447" i="1"/>
  <c r="C1447" i="1"/>
  <c r="J1447" i="1" s="1"/>
  <c r="J1446" i="1"/>
  <c r="D1446" i="1"/>
  <c r="C1446" i="1"/>
  <c r="G1445" i="1"/>
  <c r="D1445" i="1"/>
  <c r="C1445" i="1"/>
  <c r="H1444" i="1"/>
  <c r="D1444" i="1"/>
  <c r="C1444" i="1"/>
  <c r="G1443" i="1"/>
  <c r="D1443" i="1"/>
  <c r="J1443" i="1" s="1"/>
  <c r="C1443" i="1"/>
  <c r="H1442" i="1"/>
  <c r="D1442" i="1"/>
  <c r="C1442" i="1"/>
  <c r="G1441" i="1"/>
  <c r="D1441" i="1"/>
  <c r="J1441" i="1" s="1"/>
  <c r="C1441" i="1"/>
  <c r="H1440" i="1"/>
  <c r="D1440" i="1"/>
  <c r="C1440" i="1"/>
  <c r="G1439" i="1"/>
  <c r="D1439" i="1"/>
  <c r="J1439" i="1" s="1"/>
  <c r="C1439" i="1"/>
  <c r="D1438" i="1"/>
  <c r="G1438" i="1" s="1"/>
  <c r="C1438" i="1"/>
  <c r="D1437" i="1"/>
  <c r="G1437" i="1" s="1"/>
  <c r="C1437" i="1"/>
  <c r="H1437" i="1" s="1"/>
  <c r="D1436" i="1"/>
  <c r="G1434" i="1"/>
  <c r="D1434" i="1"/>
  <c r="C1434" i="1"/>
  <c r="H1434" i="1" s="1"/>
  <c r="G1433" i="1"/>
  <c r="D1433" i="1"/>
  <c r="C1433" i="1"/>
  <c r="D1432" i="1"/>
  <c r="G1432" i="1" s="1"/>
  <c r="C1432" i="1"/>
  <c r="D1431" i="1"/>
  <c r="G1431" i="1" s="1"/>
  <c r="C1431" i="1"/>
  <c r="H1431" i="1" s="1"/>
  <c r="G1430" i="1"/>
  <c r="D1430" i="1"/>
  <c r="C1430" i="1"/>
  <c r="H1430" i="1" s="1"/>
  <c r="G1429" i="1"/>
  <c r="D1429" i="1"/>
  <c r="C1429" i="1"/>
  <c r="D1428" i="1"/>
  <c r="G1428" i="1" s="1"/>
  <c r="C1428" i="1"/>
  <c r="D1427" i="1"/>
  <c r="G1427" i="1" s="1"/>
  <c r="C1427" i="1"/>
  <c r="H1427" i="1" s="1"/>
  <c r="G1426" i="1"/>
  <c r="D1426" i="1"/>
  <c r="C1426" i="1"/>
  <c r="H1426" i="1" s="1"/>
  <c r="G1425" i="1"/>
  <c r="D1425" i="1"/>
  <c r="C1425" i="1"/>
  <c r="D1424" i="1"/>
  <c r="G1424" i="1" s="1"/>
  <c r="C1424" i="1"/>
  <c r="D1423" i="1"/>
  <c r="G1422" i="1"/>
  <c r="D1422" i="1"/>
  <c r="C1422" i="1"/>
  <c r="D1421" i="1"/>
  <c r="G1421" i="1" s="1"/>
  <c r="C1421" i="1"/>
  <c r="D1420" i="1"/>
  <c r="G1420" i="1" s="1"/>
  <c r="C1420" i="1"/>
  <c r="G1419" i="1"/>
  <c r="D1419" i="1"/>
  <c r="C1419" i="1"/>
  <c r="H1419" i="1" s="1"/>
  <c r="G1418" i="1"/>
  <c r="D1418" i="1"/>
  <c r="C1418" i="1"/>
  <c r="D1417" i="1"/>
  <c r="G1417" i="1" s="1"/>
  <c r="C1417" i="1"/>
  <c r="D1416" i="1"/>
  <c r="G1416" i="1" s="1"/>
  <c r="C1416" i="1"/>
  <c r="H1416" i="1" s="1"/>
  <c r="G1415" i="1"/>
  <c r="D1415" i="1"/>
  <c r="C1415" i="1"/>
  <c r="H1415" i="1" s="1"/>
  <c r="G1414" i="1"/>
  <c r="D1414" i="1"/>
  <c r="C1414" i="1"/>
  <c r="D1413" i="1"/>
  <c r="G1413" i="1" s="1"/>
  <c r="C1413" i="1"/>
  <c r="D1412" i="1"/>
  <c r="G1412" i="1" s="1"/>
  <c r="C1412" i="1"/>
  <c r="H1412" i="1" s="1"/>
  <c r="D1411" i="1"/>
  <c r="G1411" i="1" s="1"/>
  <c r="C1411" i="1"/>
  <c r="H1411" i="1" s="1"/>
  <c r="G1410" i="1"/>
  <c r="D1410" i="1"/>
  <c r="C1410" i="1"/>
  <c r="D1409" i="1"/>
  <c r="G1409" i="1" s="1"/>
  <c r="C1409" i="1"/>
  <c r="G1407" i="1"/>
  <c r="D1407" i="1"/>
  <c r="C1407" i="1"/>
  <c r="D1406" i="1"/>
  <c r="G1406" i="1" s="1"/>
  <c r="C1406" i="1"/>
  <c r="D1405" i="1"/>
  <c r="G1405" i="1" s="1"/>
  <c r="C1405" i="1"/>
  <c r="H1405" i="1" s="1"/>
  <c r="G1404" i="1"/>
  <c r="D1404" i="1"/>
  <c r="C1404" i="1"/>
  <c r="H1404" i="1" s="1"/>
  <c r="G1403" i="1"/>
  <c r="D1403" i="1"/>
  <c r="C1403" i="1"/>
  <c r="D1402" i="1"/>
  <c r="G1402" i="1" s="1"/>
  <c r="C1402" i="1"/>
  <c r="D1401" i="1"/>
  <c r="G1401" i="1" s="1"/>
  <c r="C1401" i="1"/>
  <c r="H1401" i="1" s="1"/>
  <c r="G1400" i="1"/>
  <c r="D1400" i="1"/>
  <c r="C1400" i="1"/>
  <c r="H1400" i="1" s="1"/>
  <c r="G1399" i="1"/>
  <c r="D1399" i="1"/>
  <c r="C1399" i="1"/>
  <c r="D1398" i="1"/>
  <c r="G1398" i="1" s="1"/>
  <c r="C1398" i="1"/>
  <c r="D1397" i="1"/>
  <c r="G1397" i="1" s="1"/>
  <c r="C1397" i="1"/>
  <c r="H1397" i="1" s="1"/>
  <c r="G1396" i="1"/>
  <c r="D1396" i="1"/>
  <c r="C1396" i="1"/>
  <c r="H1396" i="1" s="1"/>
  <c r="G1395" i="1"/>
  <c r="D1395" i="1"/>
  <c r="C1395" i="1"/>
  <c r="D1394" i="1"/>
  <c r="G1394" i="1" s="1"/>
  <c r="C1394" i="1"/>
  <c r="D1393" i="1"/>
  <c r="G1393" i="1" s="1"/>
  <c r="C1393" i="1"/>
  <c r="H1393" i="1" s="1"/>
  <c r="G1392" i="1"/>
  <c r="D1392" i="1"/>
  <c r="C1392" i="1"/>
  <c r="H1392" i="1" s="1"/>
  <c r="G1391" i="1"/>
  <c r="D1391" i="1"/>
  <c r="C1391" i="1"/>
  <c r="D1390" i="1"/>
  <c r="G1390" i="1" s="1"/>
  <c r="C1390" i="1"/>
  <c r="D1389" i="1"/>
  <c r="G1389" i="1" s="1"/>
  <c r="C1389" i="1"/>
  <c r="H1389" i="1" s="1"/>
  <c r="G1388" i="1"/>
  <c r="D1388" i="1"/>
  <c r="C1388" i="1"/>
  <c r="H1388" i="1" s="1"/>
  <c r="G1387" i="1"/>
  <c r="D1387" i="1"/>
  <c r="C1387" i="1"/>
  <c r="D1386" i="1"/>
  <c r="G1386" i="1" s="1"/>
  <c r="C1386" i="1"/>
  <c r="D1385" i="1"/>
  <c r="G1385" i="1" s="1"/>
  <c r="C1385" i="1"/>
  <c r="H1385" i="1" s="1"/>
  <c r="G1384" i="1"/>
  <c r="D1384" i="1"/>
  <c r="C1384" i="1"/>
  <c r="H1384" i="1" s="1"/>
  <c r="G1383" i="1"/>
  <c r="D1383" i="1"/>
  <c r="C1383" i="1"/>
  <c r="D1382" i="1"/>
  <c r="G1382" i="1" s="1"/>
  <c r="C1382" i="1"/>
  <c r="D1381" i="1"/>
  <c r="G1381" i="1" s="1"/>
  <c r="C1381" i="1"/>
  <c r="H1381" i="1" s="1"/>
  <c r="G1380" i="1"/>
  <c r="D1380" i="1"/>
  <c r="C1380" i="1"/>
  <c r="H1380" i="1" s="1"/>
  <c r="G1379" i="1"/>
  <c r="D1379" i="1"/>
  <c r="C1379" i="1"/>
  <c r="D1378" i="1"/>
  <c r="G1378" i="1" s="1"/>
  <c r="C1378" i="1"/>
  <c r="D1377" i="1"/>
  <c r="G1377" i="1" s="1"/>
  <c r="C1377" i="1"/>
  <c r="H1377" i="1" s="1"/>
  <c r="G1376" i="1"/>
  <c r="D1376" i="1"/>
  <c r="C1376" i="1"/>
  <c r="H1376" i="1" s="1"/>
  <c r="G1375" i="1"/>
  <c r="D1375" i="1"/>
  <c r="C1375" i="1"/>
  <c r="D1374" i="1"/>
  <c r="G1374" i="1" s="1"/>
  <c r="C1374" i="1"/>
  <c r="D1373" i="1"/>
  <c r="G1373" i="1" s="1"/>
  <c r="C1373" i="1"/>
  <c r="H1373" i="1" s="1"/>
  <c r="G1372" i="1"/>
  <c r="D1372" i="1"/>
  <c r="H1372" i="1" s="1"/>
  <c r="C1372" i="1"/>
  <c r="G1371" i="1"/>
  <c r="D1371" i="1"/>
  <c r="H1371" i="1" s="1"/>
  <c r="C1371" i="1"/>
  <c r="D1370" i="1"/>
  <c r="C1370" i="1"/>
  <c r="D1369" i="1"/>
  <c r="H1369" i="1" s="1"/>
  <c r="C1369" i="1"/>
  <c r="G1368" i="1"/>
  <c r="D1368" i="1"/>
  <c r="H1368" i="1" s="1"/>
  <c r="C1368" i="1"/>
  <c r="G1367" i="1"/>
  <c r="D1367" i="1"/>
  <c r="H1367" i="1" s="1"/>
  <c r="C1367" i="1"/>
  <c r="D1366" i="1"/>
  <c r="C1366" i="1"/>
  <c r="D1365" i="1"/>
  <c r="H1365" i="1" s="1"/>
  <c r="C1365" i="1"/>
  <c r="G1364" i="1"/>
  <c r="D1364" i="1"/>
  <c r="H1364" i="1" s="1"/>
  <c r="C1364" i="1"/>
  <c r="G1363" i="1"/>
  <c r="D1363" i="1"/>
  <c r="H1363" i="1" s="1"/>
  <c r="C1363" i="1"/>
  <c r="D1362" i="1"/>
  <c r="C1362" i="1"/>
  <c r="D1361" i="1"/>
  <c r="H1361" i="1" s="1"/>
  <c r="C1361" i="1"/>
  <c r="G1360" i="1"/>
  <c r="D1360" i="1"/>
  <c r="H1360" i="1" s="1"/>
  <c r="C1360" i="1"/>
  <c r="G1359" i="1"/>
  <c r="D1359" i="1"/>
  <c r="H1359" i="1" s="1"/>
  <c r="C1359" i="1"/>
  <c r="D1358" i="1"/>
  <c r="C1358" i="1"/>
  <c r="D1357" i="1"/>
  <c r="H1357" i="1" s="1"/>
  <c r="C1357" i="1"/>
  <c r="G1356" i="1"/>
  <c r="D1356" i="1"/>
  <c r="H1356" i="1" s="1"/>
  <c r="C1356" i="1"/>
  <c r="G1355" i="1"/>
  <c r="D1355" i="1"/>
  <c r="H1355" i="1" s="1"/>
  <c r="C1355" i="1"/>
  <c r="D1354" i="1"/>
  <c r="C1354" i="1"/>
  <c r="D1353" i="1"/>
  <c r="H1353" i="1" s="1"/>
  <c r="C1353" i="1"/>
  <c r="G1352" i="1"/>
  <c r="D1352" i="1"/>
  <c r="H1352" i="1" s="1"/>
  <c r="C1352" i="1"/>
  <c r="G1351" i="1"/>
  <c r="D1351" i="1"/>
  <c r="H1351" i="1" s="1"/>
  <c r="C1351" i="1"/>
  <c r="D1350" i="1"/>
  <c r="C1350" i="1"/>
  <c r="D1349" i="1"/>
  <c r="H1349" i="1" s="1"/>
  <c r="C1349" i="1"/>
  <c r="G1348" i="1"/>
  <c r="D1348" i="1"/>
  <c r="H1348" i="1" s="1"/>
  <c r="C1348" i="1"/>
  <c r="G1347" i="1"/>
  <c r="D1347" i="1"/>
  <c r="H1347" i="1" s="1"/>
  <c r="C1347" i="1"/>
  <c r="D1346" i="1"/>
  <c r="C1346" i="1"/>
  <c r="D1345" i="1"/>
  <c r="H1345" i="1" s="1"/>
  <c r="C1345" i="1"/>
  <c r="G1344" i="1"/>
  <c r="D1344" i="1"/>
  <c r="H1344" i="1" s="1"/>
  <c r="C1344" i="1"/>
  <c r="G1343" i="1"/>
  <c r="D1343" i="1"/>
  <c r="H1343" i="1" s="1"/>
  <c r="C1343" i="1"/>
  <c r="D1342" i="1"/>
  <c r="C1342" i="1"/>
  <c r="D1341" i="1"/>
  <c r="H1341" i="1" s="1"/>
  <c r="C1341" i="1"/>
  <c r="G1340" i="1"/>
  <c r="D1340" i="1"/>
  <c r="H1340" i="1" s="1"/>
  <c r="C1340" i="1"/>
  <c r="G1339" i="1"/>
  <c r="D1339" i="1"/>
  <c r="H1339" i="1" s="1"/>
  <c r="C1339" i="1"/>
  <c r="D1338" i="1"/>
  <c r="C1338" i="1"/>
  <c r="D1337" i="1"/>
  <c r="H1337" i="1" s="1"/>
  <c r="C1337" i="1"/>
  <c r="G1336" i="1"/>
  <c r="D1336" i="1"/>
  <c r="H1336" i="1" s="1"/>
  <c r="C1336" i="1"/>
  <c r="G1335" i="1"/>
  <c r="D1335" i="1"/>
  <c r="H1335" i="1" s="1"/>
  <c r="C1335" i="1"/>
  <c r="D1334" i="1"/>
  <c r="C1334" i="1"/>
  <c r="D1333" i="1"/>
  <c r="H1333" i="1" s="1"/>
  <c r="C1333" i="1"/>
  <c r="G1332" i="1"/>
  <c r="D1332" i="1"/>
  <c r="H1332" i="1" s="1"/>
  <c r="C1332" i="1"/>
  <c r="G1331" i="1"/>
  <c r="D1331" i="1"/>
  <c r="H1331" i="1" s="1"/>
  <c r="C1331" i="1"/>
  <c r="D1330" i="1"/>
  <c r="C1330" i="1"/>
  <c r="G1328" i="1"/>
  <c r="D1328" i="1"/>
  <c r="H1328" i="1" s="1"/>
  <c r="C1328" i="1"/>
  <c r="D1327" i="1"/>
  <c r="C1327" i="1"/>
  <c r="D1326" i="1"/>
  <c r="H1326" i="1" s="1"/>
  <c r="C1326" i="1"/>
  <c r="G1325" i="1"/>
  <c r="D1325" i="1"/>
  <c r="H1325" i="1" s="1"/>
  <c r="C1325" i="1"/>
  <c r="G1324" i="1"/>
  <c r="D1324" i="1"/>
  <c r="H1324" i="1" s="1"/>
  <c r="C1324" i="1"/>
  <c r="D1323" i="1"/>
  <c r="C1323" i="1"/>
  <c r="D1322" i="1"/>
  <c r="H1322" i="1" s="1"/>
  <c r="C1322" i="1"/>
  <c r="H1321" i="1"/>
  <c r="D1321" i="1"/>
  <c r="G1321" i="1" s="1"/>
  <c r="C1321" i="1"/>
  <c r="H1320" i="1"/>
  <c r="D1320" i="1"/>
  <c r="G1320" i="1" s="1"/>
  <c r="C1320" i="1"/>
  <c r="H1319" i="1"/>
  <c r="D1319" i="1"/>
  <c r="G1319" i="1" s="1"/>
  <c r="C1319" i="1"/>
  <c r="H1318" i="1"/>
  <c r="D1318" i="1"/>
  <c r="G1318" i="1" s="1"/>
  <c r="C1318" i="1"/>
  <c r="H1317" i="1"/>
  <c r="D1317" i="1"/>
  <c r="G1317" i="1" s="1"/>
  <c r="C1317" i="1"/>
  <c r="H1316" i="1"/>
  <c r="D1316" i="1"/>
  <c r="G1316" i="1" s="1"/>
  <c r="C1316" i="1"/>
  <c r="H1315" i="1"/>
  <c r="D1315" i="1"/>
  <c r="G1315" i="1" s="1"/>
  <c r="C1315" i="1"/>
  <c r="H1314" i="1"/>
  <c r="D1314" i="1"/>
  <c r="G1314" i="1" s="1"/>
  <c r="C1314" i="1"/>
  <c r="H1313" i="1"/>
  <c r="D1313" i="1"/>
  <c r="G1313" i="1" s="1"/>
  <c r="C1313" i="1"/>
  <c r="H1312" i="1"/>
  <c r="D1312" i="1"/>
  <c r="G1312" i="1" s="1"/>
  <c r="C1312" i="1"/>
  <c r="H1311" i="1"/>
  <c r="D1311" i="1"/>
  <c r="G1311" i="1" s="1"/>
  <c r="C1311" i="1"/>
  <c r="H1310" i="1"/>
  <c r="D1310" i="1"/>
  <c r="G1310" i="1" s="1"/>
  <c r="C1310" i="1"/>
  <c r="H1309" i="1"/>
  <c r="D1309" i="1"/>
  <c r="G1309" i="1" s="1"/>
  <c r="C1309" i="1"/>
  <c r="H1308" i="1"/>
  <c r="D1308" i="1"/>
  <c r="G1308" i="1" s="1"/>
  <c r="C1308" i="1"/>
  <c r="H1307" i="1"/>
  <c r="D1307" i="1"/>
  <c r="G1307" i="1" s="1"/>
  <c r="C1307" i="1"/>
  <c r="H1306" i="1"/>
  <c r="D1306" i="1"/>
  <c r="G1306" i="1" s="1"/>
  <c r="C1306" i="1"/>
  <c r="H1305" i="1"/>
  <c r="D1305" i="1"/>
  <c r="G1305" i="1" s="1"/>
  <c r="C1305" i="1"/>
  <c r="H1304" i="1"/>
  <c r="D1304" i="1"/>
  <c r="G1304" i="1" s="1"/>
  <c r="C1304" i="1"/>
  <c r="H1303" i="1"/>
  <c r="D1303" i="1"/>
  <c r="G1303" i="1" s="1"/>
  <c r="C1303" i="1"/>
  <c r="H1302" i="1"/>
  <c r="D1302" i="1"/>
  <c r="G1302" i="1" s="1"/>
  <c r="C1302" i="1"/>
  <c r="H1301" i="1"/>
  <c r="D1301" i="1"/>
  <c r="G1301" i="1" s="1"/>
  <c r="C1301" i="1"/>
  <c r="H1300" i="1"/>
  <c r="D1300" i="1"/>
  <c r="G1300" i="1" s="1"/>
  <c r="C1300" i="1"/>
  <c r="H1299" i="1"/>
  <c r="D1299" i="1"/>
  <c r="G1299" i="1" s="1"/>
  <c r="C1299" i="1"/>
  <c r="H1298" i="1"/>
  <c r="D1298" i="1"/>
  <c r="C1298" i="1"/>
  <c r="G1298" i="1" s="1"/>
  <c r="D1297" i="1"/>
  <c r="C1297" i="1"/>
  <c r="G1297" i="1" s="1"/>
  <c r="D1296" i="1"/>
  <c r="C1296" i="1"/>
  <c r="G1296" i="1" s="1"/>
  <c r="H1295" i="1"/>
  <c r="D1295" i="1"/>
  <c r="C1295" i="1"/>
  <c r="G1295" i="1" s="1"/>
  <c r="H1294" i="1"/>
  <c r="D1294" i="1"/>
  <c r="C1294" i="1"/>
  <c r="G1294" i="1" s="1"/>
  <c r="D1293" i="1"/>
  <c r="C1293" i="1"/>
  <c r="G1293" i="1" s="1"/>
  <c r="D1292" i="1"/>
  <c r="C1292" i="1"/>
  <c r="G1292" i="1" s="1"/>
  <c r="H1291" i="1"/>
  <c r="D1291" i="1"/>
  <c r="C1291" i="1"/>
  <c r="G1291" i="1" s="1"/>
  <c r="H1290" i="1"/>
  <c r="D1290" i="1"/>
  <c r="C1290" i="1"/>
  <c r="G1290" i="1" s="1"/>
  <c r="D1289" i="1"/>
  <c r="C1289" i="1"/>
  <c r="G1289" i="1" s="1"/>
  <c r="D1288" i="1"/>
  <c r="C1288" i="1"/>
  <c r="G1288" i="1" s="1"/>
  <c r="H1287" i="1"/>
  <c r="D1287" i="1"/>
  <c r="C1287" i="1"/>
  <c r="G1287" i="1" s="1"/>
  <c r="H1286" i="1"/>
  <c r="D1286" i="1"/>
  <c r="C1286" i="1"/>
  <c r="G1286" i="1" s="1"/>
  <c r="D1285" i="1"/>
  <c r="C1285" i="1"/>
  <c r="G1285" i="1" s="1"/>
  <c r="D1284" i="1"/>
  <c r="C1284" i="1"/>
  <c r="G1284" i="1" s="1"/>
  <c r="H1283" i="1"/>
  <c r="D1283" i="1"/>
  <c r="C1283" i="1"/>
  <c r="G1283" i="1" s="1"/>
  <c r="H1282" i="1"/>
  <c r="D1282" i="1"/>
  <c r="C1282" i="1"/>
  <c r="G1282" i="1" s="1"/>
  <c r="D1281" i="1"/>
  <c r="C1281" i="1"/>
  <c r="G1281" i="1" s="1"/>
  <c r="D1280" i="1"/>
  <c r="C1280" i="1"/>
  <c r="G1280" i="1" s="1"/>
  <c r="H1279" i="1"/>
  <c r="D1279" i="1"/>
  <c r="C1279" i="1"/>
  <c r="G1279" i="1" s="1"/>
  <c r="D1278" i="1"/>
  <c r="C1278" i="1"/>
  <c r="D1277" i="1"/>
  <c r="C1277" i="1"/>
  <c r="G1277" i="1" s="1"/>
  <c r="D1276" i="1"/>
  <c r="C1276" i="1"/>
  <c r="G1276" i="1" s="1"/>
  <c r="H1275" i="1"/>
  <c r="D1275" i="1"/>
  <c r="C1275" i="1"/>
  <c r="G1275" i="1" s="1"/>
  <c r="D1274" i="1"/>
  <c r="C1274" i="1"/>
  <c r="D1273" i="1"/>
  <c r="C1273" i="1"/>
  <c r="D1272" i="1"/>
  <c r="C1272" i="1"/>
  <c r="G1272" i="1" s="1"/>
  <c r="H1271" i="1"/>
  <c r="D1271" i="1"/>
  <c r="C1271" i="1"/>
  <c r="G1271" i="1" s="1"/>
  <c r="H1270" i="1"/>
  <c r="D1270" i="1"/>
  <c r="C1270" i="1"/>
  <c r="G1270" i="1" s="1"/>
  <c r="D1269" i="1"/>
  <c r="C1269" i="1"/>
  <c r="G1269" i="1" s="1"/>
  <c r="D1268" i="1"/>
  <c r="C1268" i="1"/>
  <c r="G1268" i="1" s="1"/>
  <c r="H1267" i="1"/>
  <c r="D1267" i="1"/>
  <c r="C1267" i="1"/>
  <c r="G1267" i="1" s="1"/>
  <c r="H1266" i="1"/>
  <c r="D1266" i="1"/>
  <c r="C1266" i="1"/>
  <c r="G1266" i="1" s="1"/>
  <c r="D1265" i="1"/>
  <c r="C1265" i="1"/>
  <c r="G1265" i="1" s="1"/>
  <c r="D1264" i="1"/>
  <c r="C1264" i="1"/>
  <c r="G1264" i="1" s="1"/>
  <c r="H1263" i="1"/>
  <c r="D1263" i="1"/>
  <c r="C1263" i="1"/>
  <c r="G1263" i="1" s="1"/>
  <c r="H1262" i="1"/>
  <c r="D1262" i="1"/>
  <c r="C1262" i="1"/>
  <c r="G1262" i="1" s="1"/>
  <c r="D1261" i="1"/>
  <c r="C1261" i="1"/>
  <c r="G1261" i="1" s="1"/>
  <c r="D1260" i="1"/>
  <c r="C1260" i="1"/>
  <c r="G1260" i="1" s="1"/>
  <c r="H1259" i="1"/>
  <c r="D1259" i="1"/>
  <c r="C1259" i="1"/>
  <c r="G1259" i="1" s="1"/>
  <c r="H1258" i="1"/>
  <c r="D1258" i="1"/>
  <c r="C1258" i="1"/>
  <c r="G1258" i="1" s="1"/>
  <c r="D1257" i="1"/>
  <c r="C1257" i="1"/>
  <c r="G1257" i="1" s="1"/>
  <c r="D1256" i="1"/>
  <c r="C1256" i="1"/>
  <c r="G1256" i="1" s="1"/>
  <c r="H1255" i="1"/>
  <c r="D1255" i="1"/>
  <c r="C1255" i="1"/>
  <c r="G1255" i="1" s="1"/>
  <c r="H1254" i="1"/>
  <c r="D1254" i="1"/>
  <c r="C1254" i="1"/>
  <c r="G1254" i="1" s="1"/>
  <c r="D1253" i="1"/>
  <c r="C1253" i="1"/>
  <c r="G1253" i="1" s="1"/>
  <c r="D1252" i="1"/>
  <c r="C1252" i="1"/>
  <c r="G1252" i="1" s="1"/>
  <c r="H1251" i="1"/>
  <c r="D1251" i="1"/>
  <c r="C1251" i="1"/>
  <c r="G1251" i="1" s="1"/>
  <c r="H1250" i="1"/>
  <c r="D1250" i="1"/>
  <c r="C1250" i="1"/>
  <c r="G1250" i="1" s="1"/>
  <c r="D1249" i="1"/>
  <c r="C1249" i="1"/>
  <c r="G1249" i="1" s="1"/>
  <c r="D1248" i="1"/>
  <c r="C1248" i="1"/>
  <c r="G1248" i="1" s="1"/>
  <c r="H1247" i="1"/>
  <c r="D1247" i="1"/>
  <c r="C1247" i="1"/>
  <c r="G1247" i="1" s="1"/>
  <c r="H1246" i="1"/>
  <c r="D1246" i="1"/>
  <c r="C1246" i="1"/>
  <c r="G1246" i="1" s="1"/>
  <c r="D1245" i="1"/>
  <c r="C1245" i="1"/>
  <c r="G1245" i="1" s="1"/>
  <c r="D1244" i="1"/>
  <c r="C1244" i="1"/>
  <c r="G1244" i="1" s="1"/>
  <c r="H1243" i="1"/>
  <c r="D1243" i="1"/>
  <c r="C1243" i="1"/>
  <c r="G1243" i="1" s="1"/>
  <c r="D1242" i="1"/>
  <c r="H1242" i="1" s="1"/>
  <c r="C1242" i="1"/>
  <c r="D1241" i="1"/>
  <c r="C1241" i="1"/>
  <c r="D1240" i="1"/>
  <c r="C1240" i="1"/>
  <c r="G1240" i="1" s="1"/>
  <c r="H1239" i="1"/>
  <c r="D1239" i="1"/>
  <c r="C1239" i="1"/>
  <c r="G1239" i="1" s="1"/>
  <c r="D1238" i="1"/>
  <c r="H1238" i="1" s="1"/>
  <c r="C1238" i="1"/>
  <c r="D1237" i="1"/>
  <c r="C1237" i="1"/>
  <c r="D1236" i="1"/>
  <c r="C1236" i="1"/>
  <c r="D1235" i="1"/>
  <c r="D1234" i="1"/>
  <c r="H1234" i="1" s="1"/>
  <c r="C1234" i="1"/>
  <c r="D1233" i="1"/>
  <c r="C1233" i="1"/>
  <c r="G1233" i="1" s="1"/>
  <c r="D1232" i="1"/>
  <c r="C1232" i="1"/>
  <c r="H1231" i="1"/>
  <c r="D1231" i="1"/>
  <c r="C1231" i="1"/>
  <c r="G1231" i="1" s="1"/>
  <c r="D1230" i="1"/>
  <c r="H1230" i="1" s="1"/>
  <c r="C1230" i="1"/>
  <c r="D1229" i="1"/>
  <c r="C1229" i="1"/>
  <c r="D1228" i="1"/>
  <c r="C1228" i="1"/>
  <c r="G1228" i="1" s="1"/>
  <c r="D1227" i="1"/>
  <c r="C1227" i="1"/>
  <c r="D1226" i="1"/>
  <c r="H1226" i="1" s="1"/>
  <c r="C1226" i="1"/>
  <c r="D1225" i="1"/>
  <c r="C1225" i="1"/>
  <c r="D1224" i="1"/>
  <c r="C1224" i="1"/>
  <c r="C1223" i="1"/>
  <c r="D1221" i="1"/>
  <c r="C1221" i="1"/>
  <c r="G1221" i="1" s="1"/>
  <c r="D1220" i="1"/>
  <c r="C1220" i="1"/>
  <c r="G1220" i="1" s="1"/>
  <c r="H1219" i="1"/>
  <c r="D1219" i="1"/>
  <c r="C1219" i="1"/>
  <c r="G1219" i="1" s="1"/>
  <c r="D1218" i="1"/>
  <c r="C1218" i="1"/>
  <c r="D1217" i="1"/>
  <c r="C1217" i="1"/>
  <c r="D1216" i="1"/>
  <c r="C1216" i="1"/>
  <c r="G1216" i="1" s="1"/>
  <c r="D1215" i="1"/>
  <c r="D1213" i="1"/>
  <c r="C1213" i="1"/>
  <c r="G1213" i="1" s="1"/>
  <c r="D1212" i="1"/>
  <c r="C1212" i="1"/>
  <c r="G1212" i="1" s="1"/>
  <c r="H1211" i="1"/>
  <c r="D1211" i="1"/>
  <c r="C1211" i="1"/>
  <c r="G1211" i="1" s="1"/>
  <c r="D1210" i="1"/>
  <c r="H1210" i="1" s="1"/>
  <c r="C1210" i="1"/>
  <c r="D1209" i="1"/>
  <c r="C1209" i="1"/>
  <c r="G1209" i="1" s="1"/>
  <c r="D1208" i="1"/>
  <c r="C1208" i="1"/>
  <c r="G1208" i="1" s="1"/>
  <c r="H1207" i="1"/>
  <c r="D1207" i="1"/>
  <c r="C1207" i="1"/>
  <c r="G1207" i="1" s="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D1166" i="1"/>
  <c r="C1166" i="1"/>
  <c r="H1166" i="1" s="1"/>
  <c r="H1165" i="1"/>
  <c r="D1165" i="1"/>
  <c r="C1165" i="1"/>
  <c r="H1164" i="1"/>
  <c r="G1164" i="1"/>
  <c r="D1164" i="1"/>
  <c r="C1164" i="1"/>
  <c r="D1163" i="1"/>
  <c r="C1163" i="1"/>
  <c r="H1162" i="1"/>
  <c r="G1162" i="1"/>
  <c r="D1162" i="1"/>
  <c r="C1162" i="1"/>
  <c r="H1161" i="1"/>
  <c r="G1161" i="1"/>
  <c r="D1161" i="1"/>
  <c r="C1161" i="1"/>
  <c r="D1160" i="1"/>
  <c r="C1160" i="1"/>
  <c r="H1160" i="1" s="1"/>
  <c r="H1159" i="1"/>
  <c r="G1159" i="1"/>
  <c r="D1159" i="1"/>
  <c r="C1159" i="1"/>
  <c r="H1158" i="1"/>
  <c r="G1158" i="1"/>
  <c r="D1158" i="1"/>
  <c r="C1158" i="1"/>
  <c r="D1157" i="1"/>
  <c r="D1156" i="1"/>
  <c r="C1156" i="1"/>
  <c r="H1156" i="1" s="1"/>
  <c r="D1155" i="1"/>
  <c r="C1155" i="1"/>
  <c r="H1155" i="1" s="1"/>
  <c r="D1154" i="1"/>
  <c r="D1151" i="1"/>
  <c r="C1151" i="1"/>
  <c r="H1150" i="1"/>
  <c r="G1150" i="1"/>
  <c r="D1150" i="1"/>
  <c r="C1150" i="1"/>
  <c r="H1149" i="1"/>
  <c r="G1149" i="1"/>
  <c r="D1149" i="1"/>
  <c r="C1149"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D1138" i="1"/>
  <c r="C1138" i="1"/>
  <c r="G1138" i="1" s="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D1064" i="1"/>
  <c r="C1064" i="1"/>
  <c r="H1064" i="1" s="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C1056" i="1"/>
  <c r="H1056" i="1" s="1"/>
  <c r="H1055" i="1"/>
  <c r="G1055" i="1"/>
  <c r="D1055" i="1"/>
  <c r="C1055" i="1"/>
  <c r="D1054" i="1"/>
  <c r="C1054" i="1"/>
  <c r="H1054" i="1" s="1"/>
  <c r="H1053" i="1"/>
  <c r="G1053" i="1"/>
  <c r="D1053" i="1"/>
  <c r="C1053" i="1"/>
  <c r="D1052" i="1"/>
  <c r="C1052" i="1"/>
  <c r="H1052" i="1" s="1"/>
  <c r="H1051" i="1"/>
  <c r="G1051" i="1"/>
  <c r="D1051" i="1"/>
  <c r="C1051" i="1"/>
  <c r="D1050" i="1"/>
  <c r="C1050" i="1"/>
  <c r="H1050" i="1" s="1"/>
  <c r="H1049" i="1"/>
  <c r="G1049" i="1"/>
  <c r="D1049" i="1"/>
  <c r="C1049" i="1"/>
  <c r="D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D1035" i="1"/>
  <c r="C1035" i="1"/>
  <c r="H1035" i="1" s="1"/>
  <c r="D1034" i="1"/>
  <c r="C1034" i="1"/>
  <c r="H1034" i="1" s="1"/>
  <c r="D1033" i="1"/>
  <c r="C1033" i="1"/>
  <c r="H1033" i="1" s="1"/>
  <c r="D1032" i="1"/>
  <c r="C1032" i="1"/>
  <c r="H1032" i="1" s="1"/>
  <c r="H1031" i="1"/>
  <c r="G1031" i="1"/>
  <c r="D1031" i="1"/>
  <c r="C1031" i="1"/>
  <c r="D1030" i="1"/>
  <c r="C1030" i="1"/>
  <c r="H1030" i="1" s="1"/>
  <c r="H1029" i="1"/>
  <c r="G1029" i="1"/>
  <c r="D1029" i="1"/>
  <c r="C1029" i="1"/>
  <c r="H1028" i="1"/>
  <c r="G1028" i="1"/>
  <c r="D1028" i="1"/>
  <c r="C1028" i="1"/>
  <c r="D1027" i="1"/>
  <c r="C1027" i="1"/>
  <c r="H1027" i="1" s="1"/>
  <c r="D1026" i="1"/>
  <c r="C1026" i="1"/>
  <c r="H1026" i="1" s="1"/>
  <c r="D1025" i="1"/>
  <c r="C1025" i="1"/>
  <c r="H1025" i="1" s="1"/>
  <c r="H1024" i="1"/>
  <c r="G1024" i="1"/>
  <c r="D1024" i="1"/>
  <c r="C1024" i="1"/>
  <c r="D1023" i="1"/>
  <c r="C1023" i="1"/>
  <c r="H1023" i="1" s="1"/>
  <c r="H1022" i="1"/>
  <c r="G1022" i="1"/>
  <c r="D1022" i="1"/>
  <c r="C1022" i="1"/>
  <c r="H1021" i="1"/>
  <c r="G1021" i="1"/>
  <c r="D1021" i="1"/>
  <c r="C1021" i="1"/>
  <c r="H1020" i="1"/>
  <c r="G1020" i="1"/>
  <c r="D1020" i="1"/>
  <c r="C1020" i="1"/>
  <c r="H1019" i="1"/>
  <c r="G1019" i="1"/>
  <c r="D1019" i="1"/>
  <c r="C1019" i="1"/>
  <c r="D1018" i="1"/>
  <c r="C1018" i="1"/>
  <c r="H1018" i="1" s="1"/>
  <c r="H1017" i="1"/>
  <c r="G1017" i="1"/>
  <c r="D1017" i="1"/>
  <c r="C1017" i="1"/>
  <c r="H1016" i="1"/>
  <c r="G1016" i="1"/>
  <c r="D1016" i="1"/>
  <c r="C1016" i="1"/>
  <c r="H1015" i="1"/>
  <c r="G1015" i="1"/>
  <c r="D1015" i="1"/>
  <c r="C1015" i="1"/>
  <c r="D1014" i="1"/>
  <c r="C1014" i="1"/>
  <c r="H1014" i="1" s="1"/>
  <c r="D1013" i="1"/>
  <c r="C1013" i="1"/>
  <c r="H1013" i="1" s="1"/>
  <c r="D1012" i="1"/>
  <c r="C1012" i="1"/>
  <c r="H1012" i="1" s="1"/>
  <c r="H1011" i="1"/>
  <c r="G1011" i="1"/>
  <c r="D1011" i="1"/>
  <c r="C1011" i="1"/>
  <c r="H1010" i="1"/>
  <c r="G1010" i="1"/>
  <c r="D1010" i="1"/>
  <c r="C1010" i="1"/>
  <c r="H1009" i="1"/>
  <c r="G1009" i="1"/>
  <c r="D1009" i="1"/>
  <c r="C1009" i="1"/>
  <c r="D1008" i="1"/>
  <c r="C1008" i="1"/>
  <c r="H1008" i="1" s="1"/>
  <c r="D1007" i="1"/>
  <c r="C1007" i="1"/>
  <c r="H1007" i="1" s="1"/>
  <c r="D1006" i="1"/>
  <c r="C1006" i="1"/>
  <c r="H1006" i="1" s="1"/>
  <c r="H1005" i="1"/>
  <c r="G1005" i="1"/>
  <c r="D1005" i="1"/>
  <c r="C1005" i="1"/>
  <c r="D1004" i="1"/>
  <c r="C1004" i="1"/>
  <c r="H1004" i="1" s="1"/>
  <c r="D1003" i="1"/>
  <c r="C1003" i="1"/>
  <c r="H1003" i="1" s="1"/>
  <c r="D1002" i="1"/>
  <c r="C1002" i="1"/>
  <c r="H1002" i="1" s="1"/>
  <c r="D1001" i="1"/>
  <c r="C1001" i="1"/>
  <c r="H1001" i="1" s="1"/>
  <c r="D1000" i="1"/>
  <c r="C1000" i="1"/>
  <c r="H1000" i="1" s="1"/>
  <c r="D999" i="1"/>
  <c r="C999" i="1"/>
  <c r="H999" i="1" s="1"/>
  <c r="D998" i="1"/>
  <c r="C998" i="1"/>
  <c r="D997" i="1"/>
  <c r="C997" i="1"/>
  <c r="D996" i="1"/>
  <c r="C996" i="1"/>
  <c r="D995" i="1"/>
  <c r="C995" i="1"/>
  <c r="G995" i="1" s="1"/>
  <c r="H994" i="1"/>
  <c r="G994" i="1"/>
  <c r="D994" i="1"/>
  <c r="C994" i="1"/>
  <c r="D993" i="1"/>
  <c r="C993" i="1"/>
  <c r="H993" i="1" s="1"/>
  <c r="H992" i="1"/>
  <c r="G992" i="1"/>
  <c r="D992" i="1"/>
  <c r="C992" i="1"/>
  <c r="D991" i="1"/>
  <c r="C991" i="1"/>
  <c r="H991" i="1" s="1"/>
  <c r="H989" i="1"/>
  <c r="G989" i="1"/>
  <c r="D989" i="1"/>
  <c r="C989" i="1"/>
  <c r="D988" i="1"/>
  <c r="C988" i="1"/>
  <c r="D987" i="1"/>
  <c r="C987" i="1"/>
  <c r="G987" i="1" s="1"/>
  <c r="D986" i="1"/>
  <c r="C986" i="1"/>
  <c r="G986" i="1" s="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D821" i="1"/>
  <c r="C821" i="1"/>
  <c r="G821" i="1" s="1"/>
  <c r="D820" i="1"/>
  <c r="C820" i="1"/>
  <c r="H820" i="1" s="1"/>
  <c r="H819" i="1"/>
  <c r="G819" i="1"/>
  <c r="D819" i="1"/>
  <c r="C819" i="1"/>
  <c r="H818" i="1"/>
  <c r="G818" i="1"/>
  <c r="D818" i="1"/>
  <c r="C818" i="1"/>
  <c r="D817" i="1"/>
  <c r="C817" i="1"/>
  <c r="H817" i="1" s="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D719" i="1"/>
  <c r="C719" i="1"/>
  <c r="H718" i="1"/>
  <c r="G718" i="1"/>
  <c r="D718" i="1"/>
  <c r="C718" i="1"/>
  <c r="H717" i="1"/>
  <c r="G717" i="1"/>
  <c r="D717" i="1"/>
  <c r="C717" i="1"/>
  <c r="H716" i="1"/>
  <c r="G716" i="1"/>
  <c r="D716" i="1"/>
  <c r="C716" i="1"/>
  <c r="G715" i="1"/>
  <c r="D715" i="1"/>
  <c r="C715" i="1"/>
  <c r="H715" i="1" s="1"/>
  <c r="H714" i="1"/>
  <c r="G714" i="1"/>
  <c r="D714" i="1"/>
  <c r="C714" i="1"/>
  <c r="D713" i="1"/>
  <c r="C713" i="1"/>
  <c r="H713" i="1" s="1"/>
  <c r="H712" i="1"/>
  <c r="G712" i="1"/>
  <c r="D712" i="1"/>
  <c r="C712" i="1"/>
  <c r="D711" i="1"/>
  <c r="C711" i="1"/>
  <c r="G711" i="1" s="1"/>
  <c r="G710" i="1"/>
  <c r="D710" i="1"/>
  <c r="C710" i="1"/>
  <c r="G709" i="1"/>
  <c r="D709" i="1"/>
  <c r="H709" i="1" s="1"/>
  <c r="C709" i="1"/>
  <c r="H708" i="1"/>
  <c r="G708" i="1"/>
  <c r="D708" i="1"/>
  <c r="C708" i="1"/>
  <c r="H707" i="1"/>
  <c r="G707" i="1"/>
  <c r="D707" i="1"/>
  <c r="C707" i="1"/>
  <c r="H706" i="1"/>
  <c r="G706" i="1"/>
  <c r="D706" i="1"/>
  <c r="C706" i="1"/>
  <c r="H705" i="1"/>
  <c r="G705" i="1"/>
  <c r="D705" i="1"/>
  <c r="C705" i="1"/>
  <c r="H704" i="1"/>
  <c r="G704" i="1"/>
  <c r="D704" i="1"/>
  <c r="C704"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D670" i="1"/>
  <c r="C670" i="1"/>
  <c r="D669" i="1"/>
  <c r="C669" i="1"/>
  <c r="G669" i="1" s="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D649" i="1"/>
  <c r="G649" i="1" s="1"/>
  <c r="C649" i="1"/>
  <c r="H648" i="1"/>
  <c r="G648" i="1"/>
  <c r="D648" i="1"/>
  <c r="C648" i="1"/>
  <c r="H647" i="1"/>
  <c r="D647" i="1"/>
  <c r="G647" i="1" s="1"/>
  <c r="C647" i="1"/>
  <c r="H646" i="1"/>
  <c r="G646" i="1"/>
  <c r="D646" i="1"/>
  <c r="C646" i="1"/>
  <c r="D645" i="1"/>
  <c r="D644" i="1"/>
  <c r="C644" i="1"/>
  <c r="D643" i="1"/>
  <c r="C643" i="1"/>
  <c r="D642" i="1"/>
  <c r="C642" i="1"/>
  <c r="D641" i="1"/>
  <c r="C641" i="1"/>
  <c r="H632" i="1"/>
  <c r="G632" i="1"/>
  <c r="D632" i="1"/>
  <c r="C632" i="1"/>
  <c r="H631" i="1"/>
  <c r="D631" i="1"/>
  <c r="G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D413" i="1"/>
  <c r="D411" i="1"/>
  <c r="H406" i="1"/>
  <c r="G406" i="1"/>
  <c r="D406" i="1"/>
  <c r="C406" i="1"/>
  <c r="D405" i="1"/>
  <c r="C405" i="1"/>
  <c r="H405" i="1" s="1"/>
  <c r="D404" i="1"/>
  <c r="H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D379" i="1"/>
  <c r="C379"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D371" i="1"/>
  <c r="C371" i="1"/>
  <c r="H370" i="1"/>
  <c r="G370" i="1"/>
  <c r="D370" i="1"/>
  <c r="C370" i="1"/>
  <c r="H369" i="1"/>
  <c r="G369" i="1"/>
  <c r="D369" i="1"/>
  <c r="C369" i="1"/>
  <c r="H368" i="1"/>
  <c r="G368" i="1"/>
  <c r="D368" i="1"/>
  <c r="C368" i="1"/>
  <c r="D367" i="1"/>
  <c r="C367" i="1"/>
  <c r="G367" i="1" s="1"/>
  <c r="H366" i="1"/>
  <c r="G366" i="1"/>
  <c r="D366" i="1"/>
  <c r="C366" i="1"/>
  <c r="D365" i="1"/>
  <c r="C365" i="1"/>
  <c r="D364"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2" i="1"/>
  <c r="G292" i="1"/>
  <c r="D292" i="1"/>
  <c r="C292" i="1"/>
  <c r="D291" i="1"/>
  <c r="C291" i="1"/>
  <c r="G291" i="1" s="1"/>
  <c r="D290" i="1"/>
  <c r="C290" i="1"/>
  <c r="H289" i="1"/>
  <c r="G289" i="1"/>
  <c r="D289" i="1"/>
  <c r="C289"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D262" i="1"/>
  <c r="H262" i="1" s="1"/>
  <c r="C262" i="1"/>
  <c r="H261" i="1"/>
  <c r="G261" i="1"/>
  <c r="D261" i="1"/>
  <c r="C261" i="1"/>
  <c r="D260" i="1"/>
  <c r="H260" i="1" s="1"/>
  <c r="C260" i="1"/>
  <c r="H258" i="1"/>
  <c r="G258" i="1"/>
  <c r="D258" i="1"/>
  <c r="C258" i="1"/>
  <c r="D257" i="1"/>
  <c r="C257" i="1"/>
  <c r="H256" i="1"/>
  <c r="G256" i="1"/>
  <c r="D256" i="1"/>
  <c r="C256"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G210" i="1"/>
  <c r="D210" i="1"/>
  <c r="H210" i="1" s="1"/>
  <c r="C210" i="1"/>
  <c r="D209" i="1"/>
  <c r="C209" i="1"/>
  <c r="H208" i="1"/>
  <c r="G208" i="1"/>
  <c r="D208" i="1"/>
  <c r="C208" i="1"/>
  <c r="D207" i="1"/>
  <c r="C207"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1" i="1"/>
  <c r="C191" i="1"/>
  <c r="D190" i="1"/>
  <c r="C190" i="1"/>
  <c r="D189" i="1"/>
  <c r="C189" i="1"/>
  <c r="D188" i="1"/>
  <c r="C188" i="1"/>
  <c r="D187" i="1"/>
  <c r="C187" i="1"/>
  <c r="D186" i="1"/>
  <c r="C186" i="1"/>
  <c r="H186" i="1" s="1"/>
  <c r="H185" i="1"/>
  <c r="G185" i="1"/>
  <c r="D185" i="1"/>
  <c r="C185" i="1"/>
  <c r="D184" i="1"/>
  <c r="C184" i="1"/>
  <c r="H184" i="1" s="1"/>
  <c r="H183" i="1"/>
  <c r="G183" i="1"/>
  <c r="D183" i="1"/>
  <c r="C183" i="1"/>
  <c r="G182" i="1"/>
  <c r="D182" i="1"/>
  <c r="C182" i="1"/>
  <c r="H182" i="1" s="1"/>
  <c r="D181" i="1"/>
  <c r="C181" i="1"/>
  <c r="D180" i="1"/>
  <c r="H180" i="1" s="1"/>
  <c r="C180" i="1"/>
  <c r="G180" i="1" s="1"/>
  <c r="D179" i="1"/>
  <c r="C179" i="1"/>
  <c r="H178" i="1"/>
  <c r="G178" i="1"/>
  <c r="D178" i="1"/>
  <c r="C178" i="1"/>
  <c r="D177" i="1"/>
  <c r="C177" i="1"/>
  <c r="D176" i="1"/>
  <c r="C176" i="1"/>
  <c r="D175" i="1"/>
  <c r="C175" i="1"/>
  <c r="D174" i="1"/>
  <c r="C174" i="1"/>
  <c r="D173" i="1"/>
  <c r="C173" i="1"/>
  <c r="D172" i="1"/>
  <c r="C172" i="1"/>
  <c r="H171" i="1"/>
  <c r="G171" i="1"/>
  <c r="D171" i="1"/>
  <c r="C171" i="1"/>
  <c r="D170" i="1"/>
  <c r="C170" i="1"/>
  <c r="D169" i="1"/>
  <c r="C169" i="1"/>
  <c r="D168" i="1"/>
  <c r="C168" i="1"/>
  <c r="D167" i="1"/>
  <c r="C167" i="1"/>
  <c r="D166" i="1"/>
  <c r="C166" i="1"/>
  <c r="D165" i="1"/>
  <c r="C165" i="1"/>
  <c r="D164" i="1"/>
  <c r="C164" i="1"/>
  <c r="D163" i="1"/>
  <c r="C163" i="1"/>
  <c r="D162" i="1"/>
  <c r="C162" i="1"/>
  <c r="D161" i="1"/>
  <c r="C161" i="1"/>
  <c r="D160" i="1"/>
  <c r="C160" i="1"/>
  <c r="D158" i="1"/>
  <c r="C158" i="1"/>
  <c r="D157" i="1"/>
  <c r="C157" i="1"/>
  <c r="H156" i="1"/>
  <c r="G156" i="1"/>
  <c r="D156" i="1"/>
  <c r="C156" i="1"/>
  <c r="D155" i="1"/>
  <c r="C155" i="1"/>
  <c r="D154" i="1"/>
  <c r="C154" i="1"/>
  <c r="D153" i="1"/>
  <c r="C153" i="1"/>
  <c r="D152" i="1"/>
  <c r="C152" i="1"/>
  <c r="H151" i="1"/>
  <c r="G151" i="1"/>
  <c r="D151" i="1"/>
  <c r="C151" i="1"/>
  <c r="D150" i="1"/>
  <c r="C150" i="1"/>
  <c r="D149" i="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D132" i="1"/>
  <c r="C132" i="1"/>
  <c r="G132" i="1" s="1"/>
  <c r="D131" i="1"/>
  <c r="C131" i="1"/>
  <c r="D130" i="1"/>
  <c r="C130" i="1"/>
  <c r="D129" i="1"/>
  <c r="C129" i="1"/>
  <c r="H128" i="1"/>
  <c r="G128" i="1"/>
  <c r="D128" i="1"/>
  <c r="C128" i="1"/>
  <c r="H127" i="1"/>
  <c r="G127" i="1"/>
  <c r="D127" i="1"/>
  <c r="C127" i="1"/>
  <c r="H126" i="1"/>
  <c r="G126" i="1"/>
  <c r="D126" i="1"/>
  <c r="C126" i="1"/>
  <c r="H125" i="1"/>
  <c r="G125" i="1"/>
  <c r="D125" i="1"/>
  <c r="C125" i="1"/>
  <c r="H124" i="1"/>
  <c r="G124" i="1"/>
  <c r="D124" i="1"/>
  <c r="C124" i="1"/>
  <c r="D123" i="1"/>
  <c r="C123" i="1"/>
  <c r="H122" i="1"/>
  <c r="G122" i="1"/>
  <c r="D122" i="1"/>
  <c r="C122" i="1"/>
  <c r="D121" i="1"/>
  <c r="C121"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C113" i="1"/>
  <c r="H112" i="1"/>
  <c r="G112" i="1"/>
  <c r="D112" i="1"/>
  <c r="C112" i="1"/>
  <c r="H111" i="1"/>
  <c r="G111" i="1"/>
  <c r="D111" i="1"/>
  <c r="C111" i="1"/>
  <c r="H110" i="1"/>
  <c r="G110" i="1"/>
  <c r="D110" i="1"/>
  <c r="C110" i="1"/>
  <c r="H109" i="1"/>
  <c r="G109" i="1"/>
  <c r="D109" i="1"/>
  <c r="C109" i="1"/>
  <c r="D108" i="1"/>
  <c r="C108" i="1"/>
  <c r="G108" i="1" s="1"/>
  <c r="H107" i="1"/>
  <c r="G107" i="1"/>
  <c r="D107" i="1"/>
  <c r="C107" i="1"/>
  <c r="H106" i="1"/>
  <c r="G106" i="1"/>
  <c r="D106" i="1"/>
  <c r="C106" i="1"/>
  <c r="H105" i="1"/>
  <c r="G105" i="1"/>
  <c r="D105" i="1"/>
  <c r="C105" i="1"/>
  <c r="H104" i="1"/>
  <c r="G104" i="1"/>
  <c r="D104" i="1"/>
  <c r="C104" i="1"/>
  <c r="H103" i="1"/>
  <c r="G103" i="1"/>
  <c r="D103" i="1"/>
  <c r="C103" i="1"/>
  <c r="D102" i="1"/>
  <c r="C102" i="1"/>
  <c r="G102" i="1" s="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D83" i="1"/>
  <c r="H83" i="1" s="1"/>
  <c r="C83" i="1"/>
  <c r="H82" i="1"/>
  <c r="G82" i="1"/>
  <c r="D82" i="1"/>
  <c r="C82" i="1"/>
  <c r="D81" i="1"/>
  <c r="C81" i="1"/>
  <c r="H80" i="1"/>
  <c r="G80" i="1"/>
  <c r="D80" i="1"/>
  <c r="C80" i="1"/>
  <c r="D79"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D66" i="1"/>
  <c r="C66" i="1"/>
  <c r="G66" i="1" s="1"/>
  <c r="D65" i="1"/>
  <c r="C65" i="1"/>
  <c r="G65" i="1" s="1"/>
  <c r="D64" i="1"/>
  <c r="C64" i="1"/>
  <c r="H64" i="1" s="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404" i="1" l="1"/>
  <c r="G1576" i="1"/>
  <c r="H1576" i="1"/>
  <c r="I36" i="3"/>
  <c r="G1531" i="1"/>
  <c r="D43" i="8"/>
  <c r="H1504" i="1"/>
  <c r="G1499" i="1"/>
  <c r="H1499" i="1"/>
  <c r="G1501" i="1"/>
  <c r="G1489" i="1"/>
  <c r="C1483" i="1"/>
  <c r="G1483" i="1" s="1"/>
  <c r="G1481" i="1"/>
  <c r="H1453" i="1"/>
  <c r="G1453" i="1"/>
  <c r="G1454" i="1"/>
  <c r="H1420" i="1"/>
  <c r="D1408" i="1"/>
  <c r="I27" i="3"/>
  <c r="F115" i="6"/>
  <c r="G1241" i="1"/>
  <c r="G1227" i="1"/>
  <c r="G1229" i="1"/>
  <c r="G1225" i="1"/>
  <c r="E237" i="5"/>
  <c r="I23" i="3" s="1"/>
  <c r="D412" i="1"/>
  <c r="E23" i="9"/>
  <c r="B23" i="9" s="1"/>
  <c r="D1223" i="1"/>
  <c r="H1223" i="1" s="1"/>
  <c r="G1224" i="1"/>
  <c r="C412" i="1"/>
  <c r="B215" i="9"/>
  <c r="E27" i="9"/>
  <c r="B27" i="9" s="1"/>
  <c r="E32" i="9"/>
  <c r="B32" i="9" s="1"/>
  <c r="E297" i="9"/>
  <c r="B297" i="9" s="1"/>
  <c r="E300" i="9"/>
  <c r="B300" i="9" s="1"/>
  <c r="H821" i="1"/>
  <c r="G820" i="1"/>
  <c r="G817" i="1"/>
  <c r="H719" i="1"/>
  <c r="G719" i="1"/>
  <c r="G713" i="1"/>
  <c r="H711" i="1"/>
  <c r="H710" i="1"/>
  <c r="H703" i="1"/>
  <c r="G703" i="1"/>
  <c r="H670" i="1"/>
  <c r="G670" i="1"/>
  <c r="H669" i="1"/>
  <c r="H668" i="1"/>
  <c r="G668" i="1"/>
  <c r="G644" i="1"/>
  <c r="H644" i="1"/>
  <c r="G643" i="1"/>
  <c r="H643" i="1"/>
  <c r="H642" i="1"/>
  <c r="F652" i="4"/>
  <c r="H645" i="1"/>
  <c r="G642" i="1"/>
  <c r="G645" i="1"/>
  <c r="H641" i="1"/>
  <c r="G641" i="1"/>
  <c r="G405" i="1"/>
  <c r="G379" i="1"/>
  <c r="G378" i="1"/>
  <c r="H378" i="1"/>
  <c r="H379" i="1"/>
  <c r="E350" i="4"/>
  <c r="D345" i="1" s="1"/>
  <c r="E363" i="4"/>
  <c r="D358" i="1" s="1"/>
  <c r="G371" i="1"/>
  <c r="H371" i="1"/>
  <c r="D363" i="4"/>
  <c r="C358" i="1" s="1"/>
  <c r="G358" i="1" s="1"/>
  <c r="H367" i="1"/>
  <c r="G365" i="1"/>
  <c r="G364" i="1"/>
  <c r="H364" i="1"/>
  <c r="H365" i="1"/>
  <c r="F369" i="4"/>
  <c r="H291" i="1"/>
  <c r="H290" i="1"/>
  <c r="H413" i="1"/>
  <c r="F418" i="4"/>
  <c r="G413" i="1"/>
  <c r="G290" i="1"/>
  <c r="H288" i="1"/>
  <c r="G411" i="1"/>
  <c r="D644" i="4"/>
  <c r="H411" i="1"/>
  <c r="G288" i="1"/>
  <c r="E273" i="9"/>
  <c r="B273" i="9" s="1"/>
  <c r="G260" i="1"/>
  <c r="G262" i="1"/>
  <c r="H257" i="1"/>
  <c r="E69" i="9"/>
  <c r="B69" i="9" s="1"/>
  <c r="H255" i="1"/>
  <c r="D252" i="4"/>
  <c r="C248" i="1" s="1"/>
  <c r="H248" i="1" s="1"/>
  <c r="F259" i="4"/>
  <c r="G248" i="1"/>
  <c r="G255" i="1"/>
  <c r="G257" i="1"/>
  <c r="F252" i="4"/>
  <c r="E196" i="4"/>
  <c r="D192" i="1" s="1"/>
  <c r="H192" i="1" s="1"/>
  <c r="F225" i="9"/>
  <c r="B225" i="9" s="1"/>
  <c r="H209" i="1"/>
  <c r="G209" i="1"/>
  <c r="H207" i="1"/>
  <c r="H206" i="1"/>
  <c r="G192" i="1"/>
  <c r="G206" i="1"/>
  <c r="G207" i="1"/>
  <c r="F210" i="4"/>
  <c r="F196" i="4"/>
  <c r="H191" i="1"/>
  <c r="G191" i="1"/>
  <c r="H190" i="1"/>
  <c r="G190" i="1"/>
  <c r="H189" i="1"/>
  <c r="G189" i="1"/>
  <c r="H188" i="1"/>
  <c r="G188" i="1"/>
  <c r="H187" i="1"/>
  <c r="G187" i="1"/>
  <c r="G184" i="1"/>
  <c r="G186" i="1"/>
  <c r="F223" i="9"/>
  <c r="B223" i="9" s="1"/>
  <c r="F188" i="4"/>
  <c r="E47" i="9"/>
  <c r="B47" i="9" s="1"/>
  <c r="E45" i="9"/>
  <c r="B45" i="9" s="1"/>
  <c r="F221" i="9"/>
  <c r="B221" i="9" s="1"/>
  <c r="H181" i="1"/>
  <c r="G181" i="1"/>
  <c r="F220" i="9"/>
  <c r="B220" i="9" s="1"/>
  <c r="E44" i="9"/>
  <c r="B44" i="9" s="1"/>
  <c r="F219" i="9"/>
  <c r="H179" i="1"/>
  <c r="G179" i="1"/>
  <c r="E43" i="9"/>
  <c r="B43" i="9" s="1"/>
  <c r="B219" i="9"/>
  <c r="H177" i="1"/>
  <c r="G177" i="1"/>
  <c r="F177" i="4"/>
  <c r="H176" i="1"/>
  <c r="G176" i="1"/>
  <c r="H175" i="1"/>
  <c r="G175" i="1"/>
  <c r="H174" i="1"/>
  <c r="H173" i="1"/>
  <c r="G173" i="1"/>
  <c r="G174" i="1"/>
  <c r="H172" i="1"/>
  <c r="G172" i="1"/>
  <c r="H170" i="1"/>
  <c r="G170" i="1"/>
  <c r="H169" i="1"/>
  <c r="G169" i="1"/>
  <c r="H168" i="1"/>
  <c r="G168" i="1"/>
  <c r="H167" i="1"/>
  <c r="G167" i="1"/>
  <c r="H166" i="1"/>
  <c r="F169" i="4"/>
  <c r="H165" i="1"/>
  <c r="G165" i="1"/>
  <c r="G166" i="1"/>
  <c r="E163" i="4"/>
  <c r="D159" i="1" s="1"/>
  <c r="H164" i="1"/>
  <c r="G164" i="1"/>
  <c r="H163" i="1"/>
  <c r="G163" i="1"/>
  <c r="G162" i="1"/>
  <c r="E41" i="9"/>
  <c r="B41" i="9" s="1"/>
  <c r="H162" i="1"/>
  <c r="F164" i="4"/>
  <c r="G161" i="1"/>
  <c r="G160" i="1"/>
  <c r="H160" i="1"/>
  <c r="H161" i="1"/>
  <c r="H158" i="1"/>
  <c r="G158" i="1"/>
  <c r="H155" i="1"/>
  <c r="D152" i="4"/>
  <c r="C148" i="1" s="1"/>
  <c r="F159" i="4"/>
  <c r="H157" i="1"/>
  <c r="G155" i="1"/>
  <c r="G157" i="1"/>
  <c r="H154" i="1"/>
  <c r="G154" i="1"/>
  <c r="E40" i="9"/>
  <c r="B40" i="9" s="1"/>
  <c r="F218" i="9"/>
  <c r="B218" i="9" s="1"/>
  <c r="H153" i="1"/>
  <c r="G153" i="1"/>
  <c r="H152" i="1"/>
  <c r="G152" i="1"/>
  <c r="H149" i="1"/>
  <c r="H150" i="1"/>
  <c r="F153" i="4"/>
  <c r="G149" i="1"/>
  <c r="G150" i="1"/>
  <c r="H132" i="1"/>
  <c r="H129" i="1"/>
  <c r="H131" i="1"/>
  <c r="H130" i="1"/>
  <c r="F134" i="4"/>
  <c r="F133" i="4"/>
  <c r="G129" i="1"/>
  <c r="G130" i="1"/>
  <c r="G131" i="1"/>
  <c r="H121" i="1"/>
  <c r="H123" i="1"/>
  <c r="F125" i="4"/>
  <c r="G121" i="1"/>
  <c r="G123" i="1"/>
  <c r="H102" i="1"/>
  <c r="E38" i="9"/>
  <c r="B38" i="9" s="1"/>
  <c r="H113" i="1"/>
  <c r="H108" i="1"/>
  <c r="F217" i="9"/>
  <c r="B217" i="9" s="1"/>
  <c r="G113" i="1"/>
  <c r="F112" i="4"/>
  <c r="G83" i="1"/>
  <c r="H79" i="1"/>
  <c r="H81" i="1"/>
  <c r="G79" i="1"/>
  <c r="G81" i="1"/>
  <c r="E82" i="4"/>
  <c r="D78" i="1" s="1"/>
  <c r="H66" i="1"/>
  <c r="E31" i="9"/>
  <c r="B31" i="9" s="1"/>
  <c r="D50" i="4"/>
  <c r="C46" i="1" s="1"/>
  <c r="E30" i="9"/>
  <c r="B30" i="9" s="1"/>
  <c r="H65" i="1"/>
  <c r="G64" i="1"/>
  <c r="G1278" i="1"/>
  <c r="H1278" i="1"/>
  <c r="G1274" i="1"/>
  <c r="H1274" i="1"/>
  <c r="G1273" i="1"/>
  <c r="G1236" i="1"/>
  <c r="G1237" i="1"/>
  <c r="F258" i="5"/>
  <c r="C1235" i="1"/>
  <c r="G1232" i="1"/>
  <c r="F250" i="5"/>
  <c r="E282" i="9"/>
  <c r="B282" i="9" s="1"/>
  <c r="H1227" i="1"/>
  <c r="G1223" i="1"/>
  <c r="F246" i="5"/>
  <c r="E281" i="9"/>
  <c r="B281" i="9" s="1"/>
  <c r="H1218" i="1"/>
  <c r="F239" i="5"/>
  <c r="G1217" i="1"/>
  <c r="H1215" i="1"/>
  <c r="E308" i="9"/>
  <c r="B308" i="9" s="1"/>
  <c r="G1166" i="1"/>
  <c r="E292" i="9"/>
  <c r="B292" i="9" s="1"/>
  <c r="G1165" i="1"/>
  <c r="H1163" i="1"/>
  <c r="G1163" i="1"/>
  <c r="G1157" i="1"/>
  <c r="G1160" i="1"/>
  <c r="G1156" i="1"/>
  <c r="G1155" i="1"/>
  <c r="G1148" i="1"/>
  <c r="G1151" i="1"/>
  <c r="H1148" i="1"/>
  <c r="H1151" i="1"/>
  <c r="F170" i="5"/>
  <c r="F146" i="5"/>
  <c r="E290" i="9"/>
  <c r="B290" i="9" s="1"/>
  <c r="G1124" i="1"/>
  <c r="H1124" i="1"/>
  <c r="H1138" i="1"/>
  <c r="F78" i="5"/>
  <c r="E285" i="9"/>
  <c r="B285" i="9" s="1"/>
  <c r="G1056" i="1"/>
  <c r="G1064" i="1"/>
  <c r="G1054" i="1"/>
  <c r="G1052" i="1"/>
  <c r="G1048" i="1"/>
  <c r="G1050" i="1"/>
  <c r="F56" i="5"/>
  <c r="G1034" i="1"/>
  <c r="G1035" i="1"/>
  <c r="G1033" i="1"/>
  <c r="G1030" i="1"/>
  <c r="G1032" i="1"/>
  <c r="G1027" i="1"/>
  <c r="G1026" i="1"/>
  <c r="G1023" i="1"/>
  <c r="G1025" i="1"/>
  <c r="G1018" i="1"/>
  <c r="F35" i="5"/>
  <c r="G1013" i="1"/>
  <c r="G1014" i="1"/>
  <c r="G1012" i="1"/>
  <c r="F29" i="5"/>
  <c r="G1007" i="1"/>
  <c r="G1008" i="1"/>
  <c r="G1006" i="1"/>
  <c r="G1004" i="1"/>
  <c r="G1003" i="1"/>
  <c r="G1002" i="1"/>
  <c r="G1001" i="1"/>
  <c r="G997" i="1"/>
  <c r="G1000" i="1"/>
  <c r="E12" i="5"/>
  <c r="D990" i="1" s="1"/>
  <c r="G999" i="1"/>
  <c r="G998" i="1"/>
  <c r="F19" i="5"/>
  <c r="H997" i="1"/>
  <c r="H998" i="1"/>
  <c r="G996" i="1"/>
  <c r="H996" i="1"/>
  <c r="H995" i="1"/>
  <c r="F13" i="5"/>
  <c r="G991" i="1"/>
  <c r="G993" i="1"/>
  <c r="G988" i="1"/>
  <c r="H988" i="1"/>
  <c r="H986" i="1"/>
  <c r="H987" i="1"/>
  <c r="E287" i="9"/>
  <c r="B287" i="9" s="1"/>
  <c r="E286" i="9"/>
  <c r="B286" i="9" s="1"/>
  <c r="H1327" i="1"/>
  <c r="G1327" i="1"/>
  <c r="G1500" i="1"/>
  <c r="H1500" i="1"/>
  <c r="H1330" i="1"/>
  <c r="G1330" i="1"/>
  <c r="H1338" i="1"/>
  <c r="G1338" i="1"/>
  <c r="H1346" i="1"/>
  <c r="G1346" i="1"/>
  <c r="H1354" i="1"/>
  <c r="G1354" i="1"/>
  <c r="H1362" i="1"/>
  <c r="G1362" i="1"/>
  <c r="H1370" i="1"/>
  <c r="G1370" i="1"/>
  <c r="H1487" i="1"/>
  <c r="G1487" i="1"/>
  <c r="G1508" i="1"/>
  <c r="H1508" i="1"/>
  <c r="H1209" i="1"/>
  <c r="H1213" i="1"/>
  <c r="H1217" i="1"/>
  <c r="H1221" i="1"/>
  <c r="H1225" i="1"/>
  <c r="H1229" i="1"/>
  <c r="H1233" i="1"/>
  <c r="H1237" i="1"/>
  <c r="H1241" i="1"/>
  <c r="H1245" i="1"/>
  <c r="H1249" i="1"/>
  <c r="H1253" i="1"/>
  <c r="H1257" i="1"/>
  <c r="H1261" i="1"/>
  <c r="H1265" i="1"/>
  <c r="H1269" i="1"/>
  <c r="H1273" i="1"/>
  <c r="H1277" i="1"/>
  <c r="H1281" i="1"/>
  <c r="H1285" i="1"/>
  <c r="H1289" i="1"/>
  <c r="H1293" i="1"/>
  <c r="H1297" i="1"/>
  <c r="H1323" i="1"/>
  <c r="G1323" i="1"/>
  <c r="H1484" i="1"/>
  <c r="G1484" i="1"/>
  <c r="H1208" i="1"/>
  <c r="G1210" i="1"/>
  <c r="H1212" i="1"/>
  <c r="H1216" i="1"/>
  <c r="G1218" i="1"/>
  <c r="H1220" i="1"/>
  <c r="H1224" i="1"/>
  <c r="G1226" i="1"/>
  <c r="H1228" i="1"/>
  <c r="G1230" i="1"/>
  <c r="H1232" i="1"/>
  <c r="G1234" i="1"/>
  <c r="H1236" i="1"/>
  <c r="G1238" i="1"/>
  <c r="H1240" i="1"/>
  <c r="G1242" i="1"/>
  <c r="H1244" i="1"/>
  <c r="H1248" i="1"/>
  <c r="H1252" i="1"/>
  <c r="H1256" i="1"/>
  <c r="H1260" i="1"/>
  <c r="H1264" i="1"/>
  <c r="H1268" i="1"/>
  <c r="H1272" i="1"/>
  <c r="H1276" i="1"/>
  <c r="H1280" i="1"/>
  <c r="H1284" i="1"/>
  <c r="H1288" i="1"/>
  <c r="H1292" i="1"/>
  <c r="H1296" i="1"/>
  <c r="H1334" i="1"/>
  <c r="G1334" i="1"/>
  <c r="H1342" i="1"/>
  <c r="G1342" i="1"/>
  <c r="H1350" i="1"/>
  <c r="G1350" i="1"/>
  <c r="H1358" i="1"/>
  <c r="G1358" i="1"/>
  <c r="H1366" i="1"/>
  <c r="G1366" i="1"/>
  <c r="J1478" i="1"/>
  <c r="H1446" i="1"/>
  <c r="G1446" i="1"/>
  <c r="I1446" i="1" s="1"/>
  <c r="H1448" i="1"/>
  <c r="G1448" i="1"/>
  <c r="I1448" i="1" s="1"/>
  <c r="H1450" i="1"/>
  <c r="G1450" i="1"/>
  <c r="I1450" i="1" s="1"/>
  <c r="H1452" i="1"/>
  <c r="G1452" i="1"/>
  <c r="I1452" i="1" s="1"/>
  <c r="H1456" i="1"/>
  <c r="G1456" i="1"/>
  <c r="H1458" i="1"/>
  <c r="G1458" i="1"/>
  <c r="I1458" i="1" s="1"/>
  <c r="H1460" i="1"/>
  <c r="G1460" i="1"/>
  <c r="I1460" i="1" s="1"/>
  <c r="H1463" i="1"/>
  <c r="G1463" i="1"/>
  <c r="I1463" i="1" s="1"/>
  <c r="H1465" i="1"/>
  <c r="G1465" i="1"/>
  <c r="I1465" i="1" s="1"/>
  <c r="H1467" i="1"/>
  <c r="G1467" i="1"/>
  <c r="I1467" i="1" s="1"/>
  <c r="H1469" i="1"/>
  <c r="G1469" i="1"/>
  <c r="H1471" i="1"/>
  <c r="G1471" i="1"/>
  <c r="I1471" i="1" s="1"/>
  <c r="H1473" i="1"/>
  <c r="G1473" i="1"/>
  <c r="I1473" i="1" s="1"/>
  <c r="H1475" i="1"/>
  <c r="G1475" i="1"/>
  <c r="H1505" i="1"/>
  <c r="G1505" i="1"/>
  <c r="H1513" i="1"/>
  <c r="G1513" i="1"/>
  <c r="G1322" i="1"/>
  <c r="G1326" i="1"/>
  <c r="G1333" i="1"/>
  <c r="G1337" i="1"/>
  <c r="G1341" i="1"/>
  <c r="G1345" i="1"/>
  <c r="G1349" i="1"/>
  <c r="G1353" i="1"/>
  <c r="G1357" i="1"/>
  <c r="G1361" i="1"/>
  <c r="G1365" i="1"/>
  <c r="G1369" i="1"/>
  <c r="H1375" i="1"/>
  <c r="H1379" i="1"/>
  <c r="H1383" i="1"/>
  <c r="H1387" i="1"/>
  <c r="H1391" i="1"/>
  <c r="H1395" i="1"/>
  <c r="H1399" i="1"/>
  <c r="H1403" i="1"/>
  <c r="H1407" i="1"/>
  <c r="H1410" i="1"/>
  <c r="H1414" i="1"/>
  <c r="H1418" i="1"/>
  <c r="H1422" i="1"/>
  <c r="H1425" i="1"/>
  <c r="H1429" i="1"/>
  <c r="H1433" i="1"/>
  <c r="H1439" i="1"/>
  <c r="I1439" i="1" s="1"/>
  <c r="G1440" i="1"/>
  <c r="I1440" i="1" s="1"/>
  <c r="J1440" i="1"/>
  <c r="H1441" i="1"/>
  <c r="I1441" i="1" s="1"/>
  <c r="G1442" i="1"/>
  <c r="I1442" i="1" s="1"/>
  <c r="J1442" i="1"/>
  <c r="H1443" i="1"/>
  <c r="I1443" i="1" s="1"/>
  <c r="G1444" i="1"/>
  <c r="I1444" i="1" s="1"/>
  <c r="J1444" i="1"/>
  <c r="J1445" i="1"/>
  <c r="G1488" i="1"/>
  <c r="H1492" i="1"/>
  <c r="G1492" i="1"/>
  <c r="H1496" i="1"/>
  <c r="G1496" i="1"/>
  <c r="G1526" i="1"/>
  <c r="H1526" i="1"/>
  <c r="G1542" i="1"/>
  <c r="H1542" i="1"/>
  <c r="H1374" i="1"/>
  <c r="H1378" i="1"/>
  <c r="H1382" i="1"/>
  <c r="H1386" i="1"/>
  <c r="H1390" i="1"/>
  <c r="H1394" i="1"/>
  <c r="H1398" i="1"/>
  <c r="H1402" i="1"/>
  <c r="H1406" i="1"/>
  <c r="H1409" i="1"/>
  <c r="H1413" i="1"/>
  <c r="H1417" i="1"/>
  <c r="H1421" i="1"/>
  <c r="H1424" i="1"/>
  <c r="H1428" i="1"/>
  <c r="H1432" i="1"/>
  <c r="H1438" i="1"/>
  <c r="I1447" i="1"/>
  <c r="I1449" i="1"/>
  <c r="I1451" i="1"/>
  <c r="I1455" i="1"/>
  <c r="I1457" i="1"/>
  <c r="I1459" i="1"/>
  <c r="I1462" i="1"/>
  <c r="I1464" i="1"/>
  <c r="I1466" i="1"/>
  <c r="I1468" i="1"/>
  <c r="H1470" i="1"/>
  <c r="G1470" i="1"/>
  <c r="I1472" i="1"/>
  <c r="I1474" i="1"/>
  <c r="H1476" i="1"/>
  <c r="G1476" i="1"/>
  <c r="I1476" i="1" s="1"/>
  <c r="H1478" i="1"/>
  <c r="G1478" i="1"/>
  <c r="H1480" i="1"/>
  <c r="H1502" i="1"/>
  <c r="G1502" i="1"/>
  <c r="H1510" i="1"/>
  <c r="G1510" i="1"/>
  <c r="G1524" i="1"/>
  <c r="H1524" i="1"/>
  <c r="G1540" i="1"/>
  <c r="H1540" i="1"/>
  <c r="H1546" i="1"/>
  <c r="G1546" i="1"/>
  <c r="H1550" i="1"/>
  <c r="G1550" i="1"/>
  <c r="H1554" i="1"/>
  <c r="G1554" i="1"/>
  <c r="H1558" i="1"/>
  <c r="G1558" i="1"/>
  <c r="H1562" i="1"/>
  <c r="G1562" i="1"/>
  <c r="H1566" i="1"/>
  <c r="G1566" i="1"/>
  <c r="H1570" i="1"/>
  <c r="G1570" i="1"/>
  <c r="H1574" i="1"/>
  <c r="G1574" i="1"/>
  <c r="H1578" i="1"/>
  <c r="G1578" i="1"/>
  <c r="E298" i="4"/>
  <c r="F363" i="4"/>
  <c r="D5" i="7"/>
  <c r="H30" i="3"/>
  <c r="H1445" i="1"/>
  <c r="G1491" i="1"/>
  <c r="G1495" i="1"/>
  <c r="H1528" i="1"/>
  <c r="H1530" i="1"/>
  <c r="H1544" i="1"/>
  <c r="F50" i="4"/>
  <c r="I24" i="3"/>
  <c r="F51" i="4"/>
  <c r="F83" i="4"/>
  <c r="F107" i="4"/>
  <c r="F225" i="4"/>
  <c r="F253" i="4"/>
  <c r="D263" i="4"/>
  <c r="F312" i="4"/>
  <c r="F364" i="4"/>
  <c r="E643" i="4"/>
  <c r="D637" i="1" s="1"/>
  <c r="E593" i="4"/>
  <c r="D587" i="1" s="1"/>
  <c r="D625" i="4"/>
  <c r="F45" i="5"/>
  <c r="D118" i="5"/>
  <c r="E176" i="5"/>
  <c r="D190" i="5"/>
  <c r="F36" i="6"/>
  <c r="D35" i="6"/>
  <c r="E420" i="4"/>
  <c r="F460" i="4"/>
  <c r="D459" i="4"/>
  <c r="E87" i="5"/>
  <c r="D177" i="5"/>
  <c r="F180" i="5"/>
  <c r="F207" i="5"/>
  <c r="D206" i="5"/>
  <c r="F5" i="6"/>
  <c r="E35" i="6"/>
  <c r="D114" i="6"/>
  <c r="D141" i="6" s="1"/>
  <c r="F130" i="6"/>
  <c r="D129" i="6"/>
  <c r="D7" i="4"/>
  <c r="E124" i="4"/>
  <c r="D120" i="1" s="1"/>
  <c r="D139" i="4"/>
  <c r="E152" i="4"/>
  <c r="H21" i="9" s="1"/>
  <c r="D163" i="4"/>
  <c r="D151" i="4" s="1"/>
  <c r="D344" i="4"/>
  <c r="D350" i="4"/>
  <c r="F530" i="4"/>
  <c r="D529" i="4"/>
  <c r="D12" i="5"/>
  <c r="D7" i="5" s="1"/>
  <c r="D245" i="5"/>
  <c r="D237" i="5" s="1"/>
  <c r="F259" i="5"/>
  <c r="D42" i="8"/>
  <c r="G312" i="9" s="1"/>
  <c r="E312" i="9" s="1"/>
  <c r="F383" i="4"/>
  <c r="D643" i="4"/>
  <c r="F416" i="4"/>
  <c r="D472" i="4"/>
  <c r="D484" i="4"/>
  <c r="D515" i="4"/>
  <c r="E529" i="4"/>
  <c r="D567" i="4"/>
  <c r="F594" i="4"/>
  <c r="D593" i="4"/>
  <c r="F8" i="5"/>
  <c r="F70" i="5"/>
  <c r="D69" i="5"/>
  <c r="F238" i="5"/>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279" i="9"/>
  <c r="E279" i="9" s="1"/>
  <c r="B279"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2" i="9"/>
  <c r="E182" i="9" s="1"/>
  <c r="B182" i="9" s="1"/>
  <c r="G166" i="9"/>
  <c r="H165" i="9"/>
  <c r="G183" i="9"/>
  <c r="E183" i="9" s="1"/>
  <c r="B183" i="9" s="1"/>
  <c r="G165" i="9"/>
  <c r="G164" i="9"/>
  <c r="E164" i="9" s="1"/>
  <c r="B164" i="9" s="1"/>
  <c r="G163" i="9"/>
  <c r="E163" i="9" s="1"/>
  <c r="B163" i="9" s="1"/>
  <c r="G162" i="9"/>
  <c r="E162" i="9" s="1"/>
  <c r="B162" i="9" s="1"/>
  <c r="G161" i="9"/>
  <c r="E161" i="9" s="1"/>
  <c r="B161" i="9" s="1"/>
  <c r="G184" i="9"/>
  <c r="E184" i="9" s="1"/>
  <c r="B184"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I10" i="9"/>
  <c r="E289" i="9"/>
  <c r="B289" i="9" s="1"/>
  <c r="G412" i="1" l="1"/>
  <c r="I35" i="3"/>
  <c r="C1518" i="1"/>
  <c r="H1483" i="1"/>
  <c r="H19" i="9"/>
  <c r="E19" i="9" s="1"/>
  <c r="B19" i="9" s="1"/>
  <c r="I1456" i="1"/>
  <c r="D1214" i="1"/>
  <c r="H412" i="1"/>
  <c r="H358" i="1"/>
  <c r="F644" i="4"/>
  <c r="C638" i="1"/>
  <c r="F152" i="4"/>
  <c r="F82" i="4"/>
  <c r="H78" i="1"/>
  <c r="G78" i="1"/>
  <c r="H46" i="1"/>
  <c r="G46" i="1"/>
  <c r="G1235" i="1"/>
  <c r="H1235" i="1"/>
  <c r="E7" i="5"/>
  <c r="I20" i="3" s="1"/>
  <c r="H28" i="3"/>
  <c r="C1435" i="1"/>
  <c r="H17" i="3"/>
  <c r="D289" i="4"/>
  <c r="C147" i="1"/>
  <c r="F237" i="5"/>
  <c r="H23" i="3"/>
  <c r="C1214" i="1"/>
  <c r="F213" i="9"/>
  <c r="D68" i="5"/>
  <c r="D6" i="5" s="1"/>
  <c r="F69" i="5"/>
  <c r="C1047" i="1"/>
  <c r="F593" i="4"/>
  <c r="C587" i="1"/>
  <c r="F515" i="4"/>
  <c r="C509" i="1"/>
  <c r="K1450" i="9"/>
  <c r="G313" i="9"/>
  <c r="E313" i="9" s="1"/>
  <c r="B313" i="9" s="1"/>
  <c r="I34" i="3"/>
  <c r="C1517" i="1"/>
  <c r="F12" i="5"/>
  <c r="C990" i="1"/>
  <c r="F344" i="4"/>
  <c r="C339" i="1"/>
  <c r="F129" i="6"/>
  <c r="C1423" i="1"/>
  <c r="F459" i="4"/>
  <c r="C453" i="1"/>
  <c r="E175" i="5"/>
  <c r="D1152" i="1" s="1"/>
  <c r="I22" i="3"/>
  <c r="D1153" i="1"/>
  <c r="F263" i="4"/>
  <c r="C259" i="1"/>
  <c r="F124" i="4"/>
  <c r="F484" i="4"/>
  <c r="C478" i="1"/>
  <c r="F643" i="4"/>
  <c r="C637" i="1"/>
  <c r="B312" i="9"/>
  <c r="D528" i="4"/>
  <c r="F529" i="4"/>
  <c r="C523" i="1"/>
  <c r="D298" i="4"/>
  <c r="F139" i="4"/>
  <c r="C135" i="1"/>
  <c r="F35" i="6"/>
  <c r="H25" i="3"/>
  <c r="C1329" i="1"/>
  <c r="F118" i="5"/>
  <c r="C1096" i="1"/>
  <c r="E407" i="4"/>
  <c r="D402" i="1" s="1"/>
  <c r="D293" i="1"/>
  <c r="H20" i="3"/>
  <c r="C985" i="1"/>
  <c r="F567" i="4"/>
  <c r="C561" i="1"/>
  <c r="F472" i="4"/>
  <c r="C466" i="1"/>
  <c r="F163" i="4"/>
  <c r="C159" i="1"/>
  <c r="H120" i="1"/>
  <c r="G120" i="1"/>
  <c r="H27" i="3"/>
  <c r="F114" i="6"/>
  <c r="C1408" i="1"/>
  <c r="G307" i="9"/>
  <c r="E307" i="9" s="1"/>
  <c r="B307" i="9" s="1"/>
  <c r="D176" i="5"/>
  <c r="F177" i="5"/>
  <c r="C1154" i="1"/>
  <c r="E635" i="4"/>
  <c r="D629" i="1" s="1"/>
  <c r="D414" i="1"/>
  <c r="E6" i="4"/>
  <c r="E408" i="4"/>
  <c r="D403" i="1" s="1"/>
  <c r="E165" i="9"/>
  <c r="B165" i="9" s="1"/>
  <c r="E166" i="9"/>
  <c r="B166" i="9" s="1"/>
  <c r="E528" i="4"/>
  <c r="D523" i="1"/>
  <c r="D420" i="4"/>
  <c r="F245" i="5"/>
  <c r="C1222" i="1"/>
  <c r="D408" i="4"/>
  <c r="F350" i="4"/>
  <c r="C345" i="1"/>
  <c r="E151" i="4"/>
  <c r="D148" i="1"/>
  <c r="D6" i="4"/>
  <c r="F7" i="4"/>
  <c r="C3" i="1"/>
  <c r="I25" i="3"/>
  <c r="D1329" i="1"/>
  <c r="G310" i="9"/>
  <c r="E310" i="9" s="1"/>
  <c r="B310" i="9" s="1"/>
  <c r="F206" i="5"/>
  <c r="C1183" i="1"/>
  <c r="E68" i="5"/>
  <c r="D1065" i="1"/>
  <c r="G21" i="9"/>
  <c r="E21" i="9" s="1"/>
  <c r="G309" i="9"/>
  <c r="E309" i="9" s="1"/>
  <c r="B309" i="9" s="1"/>
  <c r="F190" i="5"/>
  <c r="C1167" i="1"/>
  <c r="F625" i="4"/>
  <c r="C619" i="1"/>
  <c r="E141" i="6"/>
  <c r="G317" i="9" s="1"/>
  <c r="E317" i="9" s="1"/>
  <c r="G315" i="9"/>
  <c r="E315" i="9" s="1"/>
  <c r="H29" i="3"/>
  <c r="C1436" i="1"/>
  <c r="I1478" i="1"/>
  <c r="G1518" i="1" l="1"/>
  <c r="H1518" i="1"/>
  <c r="E311" i="9"/>
  <c r="H638" i="1"/>
  <c r="G638" i="1"/>
  <c r="F7" i="5"/>
  <c r="D985" i="1"/>
  <c r="E316" i="9"/>
  <c r="B317" i="9"/>
  <c r="H1436" i="1"/>
  <c r="G1436" i="1"/>
  <c r="G1183" i="1"/>
  <c r="H1183" i="1"/>
  <c r="H148" i="1"/>
  <c r="G148" i="1"/>
  <c r="F408" i="4"/>
  <c r="C403" i="1"/>
  <c r="G1154" i="1"/>
  <c r="H1154" i="1"/>
  <c r="H466" i="1"/>
  <c r="G466" i="1"/>
  <c r="G985" i="1"/>
  <c r="H985" i="1"/>
  <c r="G135" i="1"/>
  <c r="H135" i="1"/>
  <c r="H637" i="1"/>
  <c r="G637" i="1"/>
  <c r="H1423" i="1"/>
  <c r="G1423" i="1"/>
  <c r="G990" i="1"/>
  <c r="H990" i="1"/>
  <c r="H587" i="1"/>
  <c r="G587" i="1"/>
  <c r="F68" i="5"/>
  <c r="H21" i="3"/>
  <c r="C1046" i="1"/>
  <c r="H619" i="1"/>
  <c r="G619" i="1"/>
  <c r="B21" i="9"/>
  <c r="G3" i="1"/>
  <c r="H3" i="1"/>
  <c r="I17" i="3"/>
  <c r="E289" i="4"/>
  <c r="E290" i="4" s="1"/>
  <c r="D286" i="1" s="1"/>
  <c r="D147" i="1"/>
  <c r="H147" i="1" s="1"/>
  <c r="G1222" i="1"/>
  <c r="H1222" i="1"/>
  <c r="E636" i="4"/>
  <c r="D630" i="1" s="1"/>
  <c r="D522" i="1"/>
  <c r="E412" i="4"/>
  <c r="I16" i="3"/>
  <c r="D2" i="1"/>
  <c r="H1408" i="1"/>
  <c r="G1408" i="1"/>
  <c r="H1329" i="1"/>
  <c r="G1329" i="1"/>
  <c r="D636" i="4"/>
  <c r="F528" i="4"/>
  <c r="C522" i="1"/>
  <c r="H259" i="1"/>
  <c r="G259" i="1"/>
  <c r="B213" i="9"/>
  <c r="B315" i="9"/>
  <c r="E314" i="9"/>
  <c r="I10" i="3" s="1"/>
  <c r="G1167" i="1"/>
  <c r="H1167" i="1"/>
  <c r="H1065" i="1"/>
  <c r="G1065" i="1"/>
  <c r="H345" i="1"/>
  <c r="G345" i="1"/>
  <c r="F176" i="5"/>
  <c r="D175" i="5"/>
  <c r="G278" i="9" s="1"/>
  <c r="H22" i="3"/>
  <c r="C1153" i="1"/>
  <c r="G159" i="1"/>
  <c r="H159" i="1"/>
  <c r="H561" i="1"/>
  <c r="G561" i="1"/>
  <c r="D407" i="4"/>
  <c r="F298" i="4"/>
  <c r="C293" i="1"/>
  <c r="H478" i="1"/>
  <c r="G478" i="1"/>
  <c r="H453" i="1"/>
  <c r="G453" i="1"/>
  <c r="G339" i="1"/>
  <c r="H339" i="1"/>
  <c r="H1517" i="1"/>
  <c r="G1517" i="1"/>
  <c r="H11" i="3"/>
  <c r="H509" i="1"/>
  <c r="G509" i="1"/>
  <c r="G1047" i="1"/>
  <c r="H1047" i="1"/>
  <c r="G1214" i="1"/>
  <c r="H1214" i="1"/>
  <c r="F151" i="4"/>
  <c r="I28" i="3"/>
  <c r="D1435" i="1"/>
  <c r="H1435" i="1" s="1"/>
  <c r="I21" i="3"/>
  <c r="E6" i="5"/>
  <c r="G284" i="9" s="1"/>
  <c r="E284" i="9" s="1"/>
  <c r="B284" i="9" s="1"/>
  <c r="D1046" i="1"/>
  <c r="D290" i="4"/>
  <c r="D412" i="4"/>
  <c r="F6" i="4"/>
  <c r="H16" i="3"/>
  <c r="C2" i="1"/>
  <c r="F420" i="4"/>
  <c r="D635" i="4"/>
  <c r="C414" i="1"/>
  <c r="C984" i="1"/>
  <c r="G1096" i="1"/>
  <c r="H1096" i="1"/>
  <c r="H523" i="1"/>
  <c r="G523" i="1"/>
  <c r="D413" i="4"/>
  <c r="D291" i="4"/>
  <c r="C285" i="1"/>
  <c r="F141" i="6"/>
  <c r="G147" i="1" l="1"/>
  <c r="F289" i="4"/>
  <c r="F6" i="5"/>
  <c r="H2" i="1"/>
  <c r="G2" i="1"/>
  <c r="F290" i="4"/>
  <c r="C286" i="1"/>
  <c r="F175" i="5"/>
  <c r="C1152" i="1"/>
  <c r="F636" i="4"/>
  <c r="C630" i="1"/>
  <c r="F407" i="4"/>
  <c r="C402" i="1"/>
  <c r="H9" i="3"/>
  <c r="E639" i="4"/>
  <c r="D407" i="1"/>
  <c r="F635" i="4"/>
  <c r="C629" i="1"/>
  <c r="N3" i="9"/>
  <c r="I11" i="3"/>
  <c r="G1153" i="1"/>
  <c r="H1153" i="1"/>
  <c r="G1435" i="1"/>
  <c r="H522" i="1"/>
  <c r="G522" i="1"/>
  <c r="G403" i="1"/>
  <c r="H403" i="1"/>
  <c r="D415" i="4"/>
  <c r="D640" i="4"/>
  <c r="C408" i="1"/>
  <c r="G414" i="1"/>
  <c r="H414" i="1"/>
  <c r="F291" i="4"/>
  <c r="C287" i="1"/>
  <c r="D639" i="4"/>
  <c r="D414" i="4"/>
  <c r="F412" i="4"/>
  <c r="C407" i="1"/>
  <c r="H278" i="9"/>
  <c r="E278" i="9" s="1"/>
  <c r="D984" i="1"/>
  <c r="H8" i="3" s="1"/>
  <c r="G293" i="1"/>
  <c r="H293" i="1"/>
  <c r="E413" i="4"/>
  <c r="E291" i="4"/>
  <c r="D285" i="1"/>
  <c r="H285" i="1" s="1"/>
  <c r="H1046" i="1"/>
  <c r="G1046" i="1"/>
  <c r="G285" i="1" l="1"/>
  <c r="G984" i="1"/>
  <c r="M3" i="9"/>
  <c r="E277" i="9"/>
  <c r="I8" i="3" s="1"/>
  <c r="B278" i="9"/>
  <c r="F639" i="4"/>
  <c r="D641" i="4"/>
  <c r="C633" i="1"/>
  <c r="K3" i="9"/>
  <c r="I9" i="3"/>
  <c r="E640" i="4"/>
  <c r="E641" i="4" s="1"/>
  <c r="E415" i="4"/>
  <c r="D410" i="1" s="1"/>
  <c r="D408" i="1"/>
  <c r="D642" i="4"/>
  <c r="C634" i="1"/>
  <c r="D633" i="1"/>
  <c r="G630" i="1"/>
  <c r="H630" i="1"/>
  <c r="H286" i="1"/>
  <c r="G286" i="1"/>
  <c r="H407" i="1"/>
  <c r="G407" i="1"/>
  <c r="F415" i="4"/>
  <c r="C410" i="1"/>
  <c r="G408" i="1"/>
  <c r="H408" i="1"/>
  <c r="H984" i="1"/>
  <c r="H402" i="1"/>
  <c r="G402" i="1"/>
  <c r="G1152" i="1"/>
  <c r="H1152" i="1"/>
  <c r="D287" i="1"/>
  <c r="C409" i="1"/>
  <c r="F413" i="4"/>
  <c r="H629" i="1"/>
  <c r="G629" i="1"/>
  <c r="E414" i="4"/>
  <c r="D409" i="1" s="1"/>
  <c r="F640" i="4" l="1"/>
  <c r="F414" i="4"/>
  <c r="D635" i="1"/>
  <c r="G287" i="1"/>
  <c r="G633" i="1"/>
  <c r="H633" i="1"/>
  <c r="H409" i="1"/>
  <c r="G409" i="1"/>
  <c r="H287" i="1"/>
  <c r="E642" i="4"/>
  <c r="D634" i="1"/>
  <c r="H634" i="1" s="1"/>
  <c r="F641" i="4"/>
  <c r="D645" i="4"/>
  <c r="C635" i="1"/>
  <c r="G410" i="1"/>
  <c r="H410" i="1"/>
  <c r="D646" i="4"/>
  <c r="F642" i="4"/>
  <c r="C636" i="1"/>
  <c r="H635" i="1" l="1"/>
  <c r="G635" i="1"/>
  <c r="E646" i="4"/>
  <c r="D636" i="1"/>
  <c r="G276" i="9"/>
  <c r="E276" i="9" s="1"/>
  <c r="B276" i="9" s="1"/>
  <c r="F646" i="4"/>
  <c r="H19" i="3"/>
  <c r="C640" i="1"/>
  <c r="G634" i="1"/>
  <c r="H18" i="3"/>
  <c r="C639" i="1"/>
  <c r="G636" i="1"/>
  <c r="H636" i="1"/>
  <c r="E645" i="4"/>
  <c r="F645" i="4" s="1"/>
  <c r="H7" i="3" l="1"/>
  <c r="I18" i="3"/>
  <c r="D639" i="1"/>
  <c r="H639" i="1" s="1"/>
  <c r="I19" i="3"/>
  <c r="D640" i="1"/>
  <c r="H640" i="1" s="1"/>
  <c r="G640" i="1" l="1"/>
  <c r="G639" i="1"/>
  <c r="J3" i="9"/>
  <c r="G274" i="9" l="1"/>
  <c r="M272" i="9"/>
  <c r="L272" i="9"/>
  <c r="H274" i="9"/>
  <c r="H18" i="9"/>
  <c r="G18" i="9"/>
  <c r="L15" i="9"/>
  <c r="J17" i="9"/>
  <c r="I17" i="9"/>
  <c r="K7" i="9"/>
  <c r="J9" i="9"/>
  <c r="K9" i="9"/>
  <c r="K10" i="9"/>
  <c r="K5" i="9"/>
  <c r="K11" i="9"/>
  <c r="I8" i="9"/>
  <c r="I9" i="9"/>
  <c r="G17" i="9"/>
  <c r="H16" i="9"/>
  <c r="G16" i="9"/>
  <c r="J8" i="9"/>
  <c r="J13" i="9"/>
  <c r="J5" i="9"/>
  <c r="J10" i="9"/>
  <c r="K6" i="9"/>
  <c r="J12" i="9"/>
  <c r="H17" i="9"/>
  <c r="L16" i="9"/>
  <c r="G15" i="9"/>
  <c r="M15" i="9"/>
  <c r="K13" i="9"/>
  <c r="K12" i="9"/>
  <c r="I6" i="9"/>
  <c r="I11" i="9"/>
  <c r="J6" i="9"/>
  <c r="J11" i="9"/>
  <c r="J7" i="9"/>
  <c r="I7" i="9"/>
  <c r="M16" i="9"/>
  <c r="H15" i="9"/>
  <c r="I5" i="9"/>
  <c r="I13" i="9"/>
  <c r="K8" i="9"/>
  <c r="I12" i="9"/>
  <c r="F272" i="9" l="1"/>
  <c r="F20" i="9" s="1"/>
  <c r="E10" i="9"/>
  <c r="B10" i="9" s="1"/>
  <c r="E18" i="9"/>
  <c r="B18" i="9" s="1"/>
  <c r="E274" i="9"/>
  <c r="E20" i="9" s="1"/>
  <c r="I7" i="3" s="1"/>
  <c r="E7" i="9"/>
  <c r="B7" i="9" s="1"/>
  <c r="E11" i="9"/>
  <c r="B11" i="9" s="1"/>
  <c r="E13" i="9"/>
  <c r="B13" i="9" s="1"/>
  <c r="E12" i="9"/>
  <c r="B12" i="9" s="1"/>
  <c r="F16" i="9"/>
  <c r="E16" i="9"/>
  <c r="E8" i="9"/>
  <c r="B8" i="9" s="1"/>
  <c r="F15" i="9"/>
  <c r="B272" i="9"/>
  <c r="E17" i="9"/>
  <c r="B17" i="9" s="1"/>
  <c r="E5" i="9"/>
  <c r="E6" i="9"/>
  <c r="B6" i="9" s="1"/>
  <c r="E15" i="9"/>
  <c r="E9" i="9"/>
  <c r="B9" i="9" s="1"/>
  <c r="B274" i="9" l="1"/>
  <c r="F14" i="9"/>
  <c r="F3" i="9" s="1"/>
  <c r="B16" i="9"/>
  <c r="B15" i="9"/>
  <c r="E14" i="9"/>
  <c r="B5" i="9"/>
  <c r="E4" i="9"/>
  <c r="E3" i="9" l="1"/>
</calcChain>
</file>

<file path=xl/sharedStrings.xml><?xml version="1.0" encoding="utf-8"?>
<sst xmlns="http://schemas.openxmlformats.org/spreadsheetml/2006/main" count="4368" uniqueCount="3421">
  <si>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</si>
  <si>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</si>
  <si>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</si>
  <si>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</si>
  <si>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</si>
  <si>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</si>
  <si>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</si>
  <si>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</si>
  <si>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</si>
  <si>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</si>
  <si>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</si>
  <si>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</si>
  <si>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</si>
  <si>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</si>
  <si>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</si>
  <si>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</si>
  <si>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</si>
  <si>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</si>
  <si>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</si>
  <si>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</si>
  <si>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</si>
  <si>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</si>
  <si>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</si>
  <si>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</si>
  <si>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</si>
  <si>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</si>
  <si>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</si>
  <si>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</si>
  <si>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</si>
  <si>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</si>
  <si>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</si>
  <si>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OSNOVNA ŠKOLA BISTRA</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</si>
  <si>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</si>
  <si>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</si>
  <si>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</si>
  <si>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</si>
  <si>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</si>
  <si>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</si>
  <si>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</si>
  <si>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</si>
  <si>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</si>
  <si>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</si>
  <si>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</si>
  <si>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</si>
  <si>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</si>
  <si>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</si>
  <si>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</si>
  <si>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</si>
  <si>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</si>
  <si>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14494 - OSNOVNA ŠKOLA BISTRA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</si>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</sst>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1721399.0199999998</v>
      </c>
      <c r="D2" s="6">
        <f>'PR-RAS'!E6</f>
        <v>2054282.25</v>
      </c>
      <c r="E2" s="6">
        <v>0</v>
      </c>
      <c r="F2" s="6">
        <v>0</v>
      </c>
      <c r="G2" s="7">
        <f t="shared" ref="G2:G264" si="0">(B2/1000)*(C2*1+D2*2)</f>
        <v>5829.9635199999993</v>
      </c>
      <c r="H2" s="7">
        <f t="shared" ref="H2:H264" si="1">ABS(C2-ROUND(C2,0))+ABS(D2-ROUND(D2,0))</f>
        <v>0.26999999978579581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1444751.3299999998</v>
      </c>
      <c r="D46" s="1">
        <f>'PR-RAS'!E50</f>
        <v>1847424.73</v>
      </c>
      <c r="E46" s="1">
        <v>0</v>
      </c>
      <c r="F46" s="1">
        <v>0</v>
      </c>
      <c r="G46" s="2">
        <f t="shared" si="0"/>
        <v>231282.03555</v>
      </c>
      <c r="H46" s="2">
        <f t="shared" si="1"/>
        <v>0.59999999986030161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1444751.3299999998</v>
      </c>
      <c r="D64" s="1">
        <f>'PR-RAS'!E68</f>
        <v>1847424.73</v>
      </c>
      <c r="E64" s="1">
        <v>0</v>
      </c>
      <c r="F64" s="1">
        <v>0</v>
      </c>
      <c r="G64" s="2">
        <f t="shared" si="0"/>
        <v>323794.84977000003</v>
      </c>
      <c r="H64" s="2">
        <f t="shared" si="1"/>
        <v>0.59999999986030161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1415727.17</v>
      </c>
      <c r="D65" s="1">
        <f>'PR-RAS'!E69</f>
        <v>1803025.81</v>
      </c>
      <c r="E65" s="1">
        <v>0</v>
      </c>
      <c r="F65" s="1">
        <v>0</v>
      </c>
      <c r="G65" s="2">
        <f t="shared" si="0"/>
        <v>321393.84256000002</v>
      </c>
      <c r="H65" s="2">
        <f t="shared" si="1"/>
        <v>0.35999999986961484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29024.16</v>
      </c>
      <c r="D66" s="1">
        <f>'PR-RAS'!E70</f>
        <v>44398.92</v>
      </c>
      <c r="E66" s="1">
        <v>0</v>
      </c>
      <c r="F66" s="1">
        <v>0</v>
      </c>
      <c r="G66" s="2">
        <f t="shared" si="0"/>
        <v>7658.43</v>
      </c>
      <c r="H66" s="2">
        <f t="shared" si="1"/>
        <v>0.24000000000160071</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0.88</v>
      </c>
      <c r="D78" s="1">
        <f>'PR-RAS'!E82</f>
        <v>0.02</v>
      </c>
      <c r="E78" s="1">
        <v>0</v>
      </c>
      <c r="F78" s="1">
        <v>0</v>
      </c>
      <c r="G78" s="2">
        <f t="shared" si="0"/>
        <v>7.084E-2</v>
      </c>
      <c r="H78" s="2">
        <f t="shared" si="1"/>
        <v>0.13999999999999999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0.88</v>
      </c>
      <c r="D79" s="1">
        <f>'PR-RAS'!E83</f>
        <v>0.02</v>
      </c>
      <c r="E79" s="1">
        <v>0</v>
      </c>
      <c r="F79" s="1">
        <v>0</v>
      </c>
      <c r="G79" s="2">
        <f t="shared" si="0"/>
        <v>7.1760000000000004E-2</v>
      </c>
      <c r="H79" s="2">
        <f t="shared" si="1"/>
        <v>0.13999999999999999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0.88</v>
      </c>
      <c r="D81" s="1">
        <f>'PR-RAS'!E85</f>
        <v>0.01</v>
      </c>
      <c r="E81" s="1">
        <v>0</v>
      </c>
      <c r="F81" s="1">
        <v>0</v>
      </c>
      <c r="G81" s="2">
        <f t="shared" si="0"/>
        <v>7.2000000000000008E-2</v>
      </c>
      <c r="H81" s="2">
        <f t="shared" si="1"/>
        <v>0.13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0.01</v>
      </c>
      <c r="E83" s="1">
        <v>0</v>
      </c>
      <c r="F83" s="1">
        <v>0</v>
      </c>
      <c r="G83" s="2">
        <f t="shared" si="0"/>
        <v>1.6400000000000002E-3</v>
      </c>
      <c r="H83" s="2">
        <f t="shared" si="1"/>
        <v>0.01</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102251.72</v>
      </c>
      <c r="D102" s="1">
        <f>'PR-RAS'!E106</f>
        <v>57588.85</v>
      </c>
      <c r="E102" s="1">
        <v>0</v>
      </c>
      <c r="F102" s="1">
        <v>0</v>
      </c>
      <c r="G102" s="2">
        <f t="shared" si="0"/>
        <v>21960.371419999999</v>
      </c>
      <c r="H102" s="2">
        <f t="shared" si="1"/>
        <v>0.43000000000029104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102251.72</v>
      </c>
      <c r="D108" s="1">
        <f>'PR-RAS'!E112</f>
        <v>57588.85</v>
      </c>
      <c r="E108" s="1">
        <v>0</v>
      </c>
      <c r="F108" s="1">
        <v>0</v>
      </c>
      <c r="G108" s="2">
        <f t="shared" si="0"/>
        <v>23264.947939999998</v>
      </c>
      <c r="H108" s="2">
        <f t="shared" si="1"/>
        <v>0.43000000000029104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102251.72</v>
      </c>
      <c r="D113" s="1">
        <f>'PR-RAS'!E117</f>
        <v>57588.85</v>
      </c>
      <c r="E113" s="1">
        <v>0</v>
      </c>
      <c r="F113" s="1">
        <v>0</v>
      </c>
      <c r="G113" s="2">
        <f t="shared" si="0"/>
        <v>24352.09504</v>
      </c>
      <c r="H113" s="2">
        <f t="shared" si="1"/>
        <v>0.43000000000029104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9719.56</v>
      </c>
      <c r="D120" s="1">
        <f>'PR-RAS'!E124</f>
        <v>10128.200000000001</v>
      </c>
      <c r="E120" s="1">
        <v>0</v>
      </c>
      <c r="F120" s="1">
        <v>0</v>
      </c>
      <c r="G120" s="2">
        <f t="shared" si="0"/>
        <v>3567.1392399999995</v>
      </c>
      <c r="H120" s="2">
        <f t="shared" si="1"/>
        <v>0.64000000000123691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9719.56</v>
      </c>
      <c r="D121" s="1">
        <f>'PR-RAS'!E125</f>
        <v>10128.200000000001</v>
      </c>
      <c r="E121" s="1">
        <v>0</v>
      </c>
      <c r="F121" s="1">
        <v>0</v>
      </c>
      <c r="G121" s="2">
        <f t="shared" si="0"/>
        <v>3597.1151999999997</v>
      </c>
      <c r="H121" s="2">
        <f t="shared" si="1"/>
        <v>0.64000000000123691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9719.56</v>
      </c>
      <c r="D123" s="1">
        <f>'PR-RAS'!E127</f>
        <v>10128.200000000001</v>
      </c>
      <c r="E123" s="1">
        <v>0</v>
      </c>
      <c r="F123" s="1">
        <v>0</v>
      </c>
      <c r="G123" s="2">
        <f t="shared" si="0"/>
        <v>3657.0671199999997</v>
      </c>
      <c r="H123" s="2">
        <f t="shared" si="1"/>
        <v>0.64000000000123691</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164675.53</v>
      </c>
      <c r="D129" s="1">
        <f>'PR-RAS'!E133</f>
        <v>139140.45000000001</v>
      </c>
      <c r="E129" s="1">
        <v>0</v>
      </c>
      <c r="F129" s="1">
        <v>0</v>
      </c>
      <c r="G129" s="2">
        <f t="shared" si="0"/>
        <v>56698.423040000009</v>
      </c>
      <c r="H129" s="2">
        <f t="shared" si="1"/>
        <v>0.92000000001280569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164675.53</v>
      </c>
      <c r="D130" s="1">
        <f>'PR-RAS'!E134</f>
        <v>139140.45000000001</v>
      </c>
      <c r="E130" s="1">
        <v>0</v>
      </c>
      <c r="F130" s="1">
        <v>0</v>
      </c>
      <c r="G130" s="2">
        <f t="shared" si="0"/>
        <v>57141.379470000007</v>
      </c>
      <c r="H130" s="2">
        <f t="shared" si="1"/>
        <v>0.92000000001280569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156446.72</v>
      </c>
      <c r="D131" s="1">
        <f>'PR-RAS'!E135</f>
        <v>139140.45000000001</v>
      </c>
      <c r="E131" s="1">
        <v>0</v>
      </c>
      <c r="F131" s="1">
        <v>0</v>
      </c>
      <c r="G131" s="2">
        <f t="shared" si="0"/>
        <v>56514.590600000003</v>
      </c>
      <c r="H131" s="2">
        <f t="shared" si="1"/>
        <v>0.73000000001047738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8228.81</v>
      </c>
      <c r="D132" s="1">
        <f>'PR-RAS'!E136</f>
        <v>0</v>
      </c>
      <c r="E132" s="1">
        <v>0</v>
      </c>
      <c r="F132" s="1">
        <v>0</v>
      </c>
      <c r="G132" s="2">
        <f t="shared" si="0"/>
        <v>1077.9741099999999</v>
      </c>
      <c r="H132" s="2">
        <f t="shared" si="1"/>
        <v>0.19000000000050932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1681962.19</v>
      </c>
      <c r="D147" s="1">
        <f>'PR-RAS'!E151</f>
        <v>2018109.04</v>
      </c>
      <c r="E147" s="1">
        <v>0</v>
      </c>
      <c r="F147" s="1">
        <v>0</v>
      </c>
      <c r="G147" s="2">
        <f t="shared" si="0"/>
        <v>834854.31941999984</v>
      </c>
      <c r="H147" s="2">
        <f t="shared" si="1"/>
        <v>0.22999999998137355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1342260.62</v>
      </c>
      <c r="D148" s="1">
        <f>'PR-RAS'!E152</f>
        <v>1603874.12</v>
      </c>
      <c r="E148" s="1">
        <v>0</v>
      </c>
      <c r="F148" s="1">
        <v>0</v>
      </c>
      <c r="G148" s="2">
        <f t="shared" si="0"/>
        <v>668851.30241999996</v>
      </c>
      <c r="H148" s="2">
        <f t="shared" si="1"/>
        <v>0.5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1111641.1300000001</v>
      </c>
      <c r="D149" s="1">
        <f>'PR-RAS'!E153</f>
        <v>1319009.25</v>
      </c>
      <c r="E149" s="1">
        <v>0</v>
      </c>
      <c r="F149" s="1">
        <v>0</v>
      </c>
      <c r="G149" s="2">
        <f t="shared" si="0"/>
        <v>554949.62523999996</v>
      </c>
      <c r="H149" s="2">
        <f t="shared" si="1"/>
        <v>0.38000000012107193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1077037.3700000001</v>
      </c>
      <c r="D150" s="1">
        <f>'PR-RAS'!E154</f>
        <v>1278454.26</v>
      </c>
      <c r="E150" s="1">
        <v>0</v>
      </c>
      <c r="F150" s="1">
        <v>0</v>
      </c>
      <c r="G150" s="2">
        <f t="shared" si="0"/>
        <v>541457.93761000002</v>
      </c>
      <c r="H150" s="2">
        <f t="shared" si="1"/>
        <v>0.63000000012107193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30672.37</v>
      </c>
      <c r="D152" s="1">
        <f>'PR-RAS'!E156</f>
        <v>35583.5</v>
      </c>
      <c r="E152" s="1">
        <v>0</v>
      </c>
      <c r="F152" s="1">
        <v>0</v>
      </c>
      <c r="G152" s="2">
        <f t="shared" si="0"/>
        <v>15377.744869999999</v>
      </c>
      <c r="H152" s="2">
        <f t="shared" si="1"/>
        <v>0.86999999999898137</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3931.39</v>
      </c>
      <c r="D153" s="1">
        <f>'PR-RAS'!E157</f>
        <v>4971.49</v>
      </c>
      <c r="E153" s="1">
        <v>0</v>
      </c>
      <c r="F153" s="1">
        <v>0</v>
      </c>
      <c r="G153" s="2">
        <f t="shared" si="0"/>
        <v>2108.9042399999998</v>
      </c>
      <c r="H153" s="2">
        <f t="shared" si="1"/>
        <v>0.87999999999965439</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52402.44</v>
      </c>
      <c r="D154" s="1">
        <f>'PR-RAS'!E158</f>
        <v>73569.48</v>
      </c>
      <c r="E154" s="1">
        <v>0</v>
      </c>
      <c r="F154" s="1">
        <v>0</v>
      </c>
      <c r="G154" s="2">
        <f t="shared" si="0"/>
        <v>30529.834199999998</v>
      </c>
      <c r="H154" s="2">
        <f t="shared" si="1"/>
        <v>0.91999999999825377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178217.05</v>
      </c>
      <c r="D155" s="1">
        <f>'PR-RAS'!E159</f>
        <v>211295.39</v>
      </c>
      <c r="E155" s="1">
        <v>0</v>
      </c>
      <c r="F155" s="1">
        <v>0</v>
      </c>
      <c r="G155" s="2">
        <f t="shared" si="0"/>
        <v>92524.405820000015</v>
      </c>
      <c r="H155" s="2">
        <f t="shared" si="1"/>
        <v>0.44000000000232831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178107.62</v>
      </c>
      <c r="D157" s="1">
        <f>'PR-RAS'!E161</f>
        <v>210949.75</v>
      </c>
      <c r="E157" s="1">
        <v>0</v>
      </c>
      <c r="F157" s="1">
        <v>0</v>
      </c>
      <c r="G157" s="2">
        <f t="shared" si="0"/>
        <v>93601.110719999997</v>
      </c>
      <c r="H157" s="2">
        <f t="shared" si="1"/>
        <v>0.63000000000465661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109.43</v>
      </c>
      <c r="D158" s="1">
        <f>'PR-RAS'!E162</f>
        <v>345.64</v>
      </c>
      <c r="E158" s="1">
        <v>0</v>
      </c>
      <c r="F158" s="1">
        <v>0</v>
      </c>
      <c r="G158" s="2">
        <f t="shared" si="0"/>
        <v>125.71147000000001</v>
      </c>
      <c r="H158" s="2">
        <f t="shared" si="1"/>
        <v>0.79000000000002046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283852.46000000002</v>
      </c>
      <c r="D159" s="1">
        <f>'PR-RAS'!E163</f>
        <v>360289.72</v>
      </c>
      <c r="E159" s="1">
        <v>0</v>
      </c>
      <c r="F159" s="1">
        <v>0</v>
      </c>
      <c r="G159" s="2">
        <f t="shared" si="0"/>
        <v>158700.2402</v>
      </c>
      <c r="H159" s="2">
        <f t="shared" si="1"/>
        <v>0.74000000004889444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57547.02</v>
      </c>
      <c r="D160" s="1">
        <f>'PR-RAS'!E164</f>
        <v>65600.08</v>
      </c>
      <c r="E160" s="1">
        <v>0</v>
      </c>
      <c r="F160" s="1">
        <v>0</v>
      </c>
      <c r="G160" s="2">
        <f t="shared" si="0"/>
        <v>30010.801619999998</v>
      </c>
      <c r="H160" s="2">
        <f t="shared" si="1"/>
        <v>9.9999999998544808E-2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4559.28</v>
      </c>
      <c r="D161" s="1">
        <f>'PR-RAS'!E165</f>
        <v>6570.49</v>
      </c>
      <c r="E161" s="1">
        <v>0</v>
      </c>
      <c r="F161" s="1">
        <v>0</v>
      </c>
      <c r="G161" s="2">
        <f t="shared" si="0"/>
        <v>2832.0416</v>
      </c>
      <c r="H161" s="2">
        <f t="shared" si="1"/>
        <v>0.76999999999952706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51406.43</v>
      </c>
      <c r="D162" s="1">
        <f>'PR-RAS'!E166</f>
        <v>58164.639999999999</v>
      </c>
      <c r="E162" s="1">
        <v>0</v>
      </c>
      <c r="F162" s="1">
        <v>0</v>
      </c>
      <c r="G162" s="2">
        <f t="shared" si="0"/>
        <v>27005.44931</v>
      </c>
      <c r="H162" s="2">
        <f t="shared" si="1"/>
        <v>0.79000000000087311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1323.56</v>
      </c>
      <c r="D163" s="1">
        <f>'PR-RAS'!E167</f>
        <v>624.54999999999995</v>
      </c>
      <c r="E163" s="1">
        <v>0</v>
      </c>
      <c r="F163" s="1">
        <v>0</v>
      </c>
      <c r="G163" s="2">
        <f t="shared" si="0"/>
        <v>416.77091999999999</v>
      </c>
      <c r="H163" s="2">
        <f t="shared" si="1"/>
        <v>0.89000000000010004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257.75</v>
      </c>
      <c r="D164" s="1">
        <f>'PR-RAS'!E168</f>
        <v>240.4</v>
      </c>
      <c r="E164" s="1">
        <v>0</v>
      </c>
      <c r="F164" s="1">
        <v>0</v>
      </c>
      <c r="G164" s="2">
        <f t="shared" si="0"/>
        <v>120.38365</v>
      </c>
      <c r="H164" s="2">
        <f t="shared" si="1"/>
        <v>0.65000000000000568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163630.93000000002</v>
      </c>
      <c r="D165" s="1">
        <f>'PR-RAS'!E169</f>
        <v>213521.58</v>
      </c>
      <c r="E165" s="1">
        <v>0</v>
      </c>
      <c r="F165" s="1">
        <v>0</v>
      </c>
      <c r="G165" s="2">
        <f t="shared" si="0"/>
        <v>96870.550759999998</v>
      </c>
      <c r="H165" s="2">
        <f t="shared" si="1"/>
        <v>0.48999999999068677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24881.88</v>
      </c>
      <c r="D166" s="1">
        <f>'PR-RAS'!E170</f>
        <v>30024.43</v>
      </c>
      <c r="E166" s="1">
        <v>0</v>
      </c>
      <c r="F166" s="1">
        <v>0</v>
      </c>
      <c r="G166" s="2">
        <f t="shared" si="0"/>
        <v>14013.572100000001</v>
      </c>
      <c r="H166" s="2">
        <f t="shared" si="1"/>
        <v>0.5499999999992724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78325.490000000005</v>
      </c>
      <c r="D167" s="1">
        <f>'PR-RAS'!E171</f>
        <v>145763.99</v>
      </c>
      <c r="E167" s="1">
        <v>0</v>
      </c>
      <c r="F167" s="1">
        <v>0</v>
      </c>
      <c r="G167" s="2">
        <f t="shared" si="0"/>
        <v>61395.676019999999</v>
      </c>
      <c r="H167" s="2">
        <f t="shared" si="1"/>
        <v>0.50000000001455192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48641.18</v>
      </c>
      <c r="D168" s="1">
        <f>'PR-RAS'!E172</f>
        <v>28349.81</v>
      </c>
      <c r="E168" s="1">
        <v>0</v>
      </c>
      <c r="F168" s="1">
        <v>0</v>
      </c>
      <c r="G168" s="2">
        <f t="shared" si="0"/>
        <v>17591.9136</v>
      </c>
      <c r="H168" s="2">
        <f t="shared" si="1"/>
        <v>0.36999999999898137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6710.55</v>
      </c>
      <c r="D169" s="1">
        <f>'PR-RAS'!E173</f>
        <v>4989.1400000000003</v>
      </c>
      <c r="E169" s="1">
        <v>0</v>
      </c>
      <c r="F169" s="1">
        <v>0</v>
      </c>
      <c r="G169" s="2">
        <f t="shared" si="0"/>
        <v>2803.7234400000007</v>
      </c>
      <c r="H169" s="2">
        <f t="shared" si="1"/>
        <v>0.59000000000014552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4398.6400000000003</v>
      </c>
      <c r="D170" s="1">
        <f>'PR-RAS'!E174</f>
        <v>3389.63</v>
      </c>
      <c r="E170" s="1">
        <v>0</v>
      </c>
      <c r="F170" s="1">
        <v>0</v>
      </c>
      <c r="G170" s="2">
        <f t="shared" si="0"/>
        <v>1889.0651000000005</v>
      </c>
      <c r="H170" s="2">
        <f t="shared" si="1"/>
        <v>0.72999999999956344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673.19</v>
      </c>
      <c r="D172" s="1">
        <f>'PR-RAS'!E176</f>
        <v>1004.58</v>
      </c>
      <c r="E172" s="1">
        <v>0</v>
      </c>
      <c r="F172" s="1">
        <v>0</v>
      </c>
      <c r="G172" s="2">
        <f t="shared" si="0"/>
        <v>458.68185000000011</v>
      </c>
      <c r="H172" s="2">
        <f t="shared" si="1"/>
        <v>0.61000000000001364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46886.850000000006</v>
      </c>
      <c r="D173" s="1">
        <f>'PR-RAS'!E177</f>
        <v>59581.979999999996</v>
      </c>
      <c r="E173" s="1">
        <v>0</v>
      </c>
      <c r="F173" s="1">
        <v>0</v>
      </c>
      <c r="G173" s="2">
        <f t="shared" si="0"/>
        <v>28560.739319999997</v>
      </c>
      <c r="H173" s="2">
        <f t="shared" si="1"/>
        <v>0.16999999999825377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7518.93</v>
      </c>
      <c r="D174" s="1">
        <f>'PR-RAS'!E178</f>
        <v>14249.04</v>
      </c>
      <c r="E174" s="1">
        <v>0</v>
      </c>
      <c r="F174" s="1">
        <v>0</v>
      </c>
      <c r="G174" s="2">
        <f t="shared" si="0"/>
        <v>6230.9427299999998</v>
      </c>
      <c r="H174" s="2">
        <f t="shared" si="1"/>
        <v>0.11000000000058208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11532.28</v>
      </c>
      <c r="D175" s="1">
        <f>'PR-RAS'!E179</f>
        <v>14134.43</v>
      </c>
      <c r="E175" s="1">
        <v>0</v>
      </c>
      <c r="F175" s="1">
        <v>0</v>
      </c>
      <c r="G175" s="2">
        <f t="shared" si="0"/>
        <v>6925.3983599999992</v>
      </c>
      <c r="H175" s="2">
        <f t="shared" si="1"/>
        <v>0.71000000000094587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248.86</v>
      </c>
      <c r="D176" s="1">
        <f>'PR-RAS'!E180</f>
        <v>248.85</v>
      </c>
      <c r="E176" s="1">
        <v>0</v>
      </c>
      <c r="F176" s="1">
        <v>0</v>
      </c>
      <c r="G176" s="2">
        <f t="shared" si="0"/>
        <v>130.648</v>
      </c>
      <c r="H176" s="2">
        <f t="shared" si="1"/>
        <v>0.28999999999999204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11115.77</v>
      </c>
      <c r="D177" s="1">
        <f>'PR-RAS'!E181</f>
        <v>10881.96</v>
      </c>
      <c r="E177" s="1">
        <v>0</v>
      </c>
      <c r="F177" s="1">
        <v>0</v>
      </c>
      <c r="G177" s="2">
        <f t="shared" si="0"/>
        <v>5786.8254400000005</v>
      </c>
      <c r="H177" s="2">
        <f t="shared" si="1"/>
        <v>0.27000000000043656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6999.71</v>
      </c>
      <c r="D179" s="1">
        <f>'PR-RAS'!E183</f>
        <v>5203.3100000000004</v>
      </c>
      <c r="E179" s="1">
        <v>0</v>
      </c>
      <c r="F179" s="1">
        <v>0</v>
      </c>
      <c r="G179" s="2">
        <f t="shared" si="0"/>
        <v>3098.32674</v>
      </c>
      <c r="H179" s="2">
        <f t="shared" si="1"/>
        <v>0.6000000000003638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1522.87</v>
      </c>
      <c r="D180" s="1">
        <f>'PR-RAS'!E184</f>
        <v>2150.1999999999998</v>
      </c>
      <c r="E180" s="1">
        <v>0</v>
      </c>
      <c r="F180" s="1">
        <v>0</v>
      </c>
      <c r="G180" s="2">
        <f t="shared" si="0"/>
        <v>1042.3653299999999</v>
      </c>
      <c r="H180" s="2">
        <f t="shared" si="1"/>
        <v>0.32999999999992724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4195.1499999999996</v>
      </c>
      <c r="D181" s="1">
        <f>'PR-RAS'!E185</f>
        <v>6225.37</v>
      </c>
      <c r="E181" s="1">
        <v>0</v>
      </c>
      <c r="F181" s="1">
        <v>0</v>
      </c>
      <c r="G181" s="2">
        <f t="shared" si="0"/>
        <v>2996.2601999999997</v>
      </c>
      <c r="H181" s="2">
        <f t="shared" si="1"/>
        <v>0.51999999999952706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3753.28</v>
      </c>
      <c r="D182" s="1">
        <f>'PR-RAS'!E186</f>
        <v>6488.82</v>
      </c>
      <c r="E182" s="1">
        <v>0</v>
      </c>
      <c r="F182" s="1">
        <v>0</v>
      </c>
      <c r="G182" s="2">
        <f t="shared" si="0"/>
        <v>3028.2965199999994</v>
      </c>
      <c r="H182" s="2">
        <f t="shared" si="1"/>
        <v>0.46000000000049113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15787.66</v>
      </c>
      <c r="D184" s="1">
        <f>'PR-RAS'!E188</f>
        <v>21586.080000000002</v>
      </c>
      <c r="E184" s="1">
        <v>0</v>
      </c>
      <c r="F184" s="1">
        <v>0</v>
      </c>
      <c r="G184" s="2">
        <f t="shared" si="0"/>
        <v>10789.647060000001</v>
      </c>
      <c r="H184" s="2">
        <f t="shared" si="1"/>
        <v>0.42000000000189175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3358.73</v>
      </c>
      <c r="D186" s="1">
        <f>'PR-RAS'!E190</f>
        <v>3347.36</v>
      </c>
      <c r="E186" s="1">
        <v>0</v>
      </c>
      <c r="F186" s="1">
        <v>0</v>
      </c>
      <c r="G186" s="2">
        <f t="shared" si="0"/>
        <v>1859.8882500000002</v>
      </c>
      <c r="H186" s="2">
        <f t="shared" si="1"/>
        <v>0.63000000000010914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6.63</v>
      </c>
      <c r="D187" s="1">
        <f>'PR-RAS'!E191</f>
        <v>542.95000000000005</v>
      </c>
      <c r="E187" s="1">
        <v>0</v>
      </c>
      <c r="F187" s="1">
        <v>0</v>
      </c>
      <c r="G187" s="2">
        <f t="shared" si="0"/>
        <v>203.21058000000005</v>
      </c>
      <c r="H187" s="2">
        <f t="shared" si="1"/>
        <v>0.41999999999995463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159.27000000000001</v>
      </c>
      <c r="D188" s="1">
        <f>'PR-RAS'!E192</f>
        <v>163.09</v>
      </c>
      <c r="E188" s="1">
        <v>0</v>
      </c>
      <c r="F188" s="1">
        <v>0</v>
      </c>
      <c r="G188" s="2">
        <f t="shared" si="0"/>
        <v>90.779150000000001</v>
      </c>
      <c r="H188" s="2">
        <f t="shared" si="1"/>
        <v>0.36000000000001364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3132.26</v>
      </c>
      <c r="D189" s="1">
        <f>'PR-RAS'!E193</f>
        <v>3353.92</v>
      </c>
      <c r="E189" s="1">
        <v>0</v>
      </c>
      <c r="F189" s="1">
        <v>0</v>
      </c>
      <c r="G189" s="2">
        <f t="shared" si="0"/>
        <v>1849.9388000000001</v>
      </c>
      <c r="H189" s="2">
        <f t="shared" si="1"/>
        <v>0.34000000000014552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3491.65</v>
      </c>
      <c r="D190" s="1">
        <f>'PR-RAS'!E194</f>
        <v>7715.97</v>
      </c>
      <c r="E190" s="1">
        <v>0</v>
      </c>
      <c r="F190" s="1">
        <v>0</v>
      </c>
      <c r="G190" s="2">
        <f t="shared" si="0"/>
        <v>3576.5585099999998</v>
      </c>
      <c r="H190" s="2">
        <f t="shared" si="1"/>
        <v>0.37999999999965439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5639.12</v>
      </c>
      <c r="D191" s="1">
        <f>'PR-RAS'!E195</f>
        <v>6462.79</v>
      </c>
      <c r="E191" s="1">
        <v>0</v>
      </c>
      <c r="F191" s="1">
        <v>0</v>
      </c>
      <c r="G191" s="2">
        <f t="shared" si="0"/>
        <v>3527.2930000000001</v>
      </c>
      <c r="H191" s="2">
        <f t="shared" si="1"/>
        <v>0.32999999999992724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4280.93</v>
      </c>
      <c r="D192" s="1">
        <f>'PR-RAS'!E196</f>
        <v>10360.23</v>
      </c>
      <c r="E192" s="1">
        <v>0</v>
      </c>
      <c r="F192" s="1">
        <v>0</v>
      </c>
      <c r="G192" s="2">
        <f t="shared" si="0"/>
        <v>4775.2654899999998</v>
      </c>
      <c r="H192" s="2">
        <f t="shared" si="1"/>
        <v>0.2999999999992724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4280.93</v>
      </c>
      <c r="D206" s="1">
        <f>'PR-RAS'!E210</f>
        <v>10360.23</v>
      </c>
      <c r="E206" s="1">
        <v>0</v>
      </c>
      <c r="F206" s="1">
        <v>0</v>
      </c>
      <c r="G206" s="2">
        <f t="shared" si="0"/>
        <v>5125.2849499999993</v>
      </c>
      <c r="H206" s="2">
        <f t="shared" si="1"/>
        <v>0.2999999999992724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1621.1</v>
      </c>
      <c r="D207" s="1">
        <f>'PR-RAS'!E211</f>
        <v>1411.48</v>
      </c>
      <c r="E207" s="1">
        <v>0</v>
      </c>
      <c r="F207" s="1">
        <v>0</v>
      </c>
      <c r="G207" s="2">
        <f t="shared" si="0"/>
        <v>915.47635999999989</v>
      </c>
      <c r="H207" s="2">
        <f t="shared" si="1"/>
        <v>0.57999999999992724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2659.83</v>
      </c>
      <c r="D209" s="1">
        <f>'PR-RAS'!E213</f>
        <v>8948.59</v>
      </c>
      <c r="E209" s="1">
        <v>0</v>
      </c>
      <c r="F209" s="1">
        <v>0</v>
      </c>
      <c r="G209" s="2">
        <f t="shared" si="0"/>
        <v>4275.85808</v>
      </c>
      <c r="H209" s="2">
        <f t="shared" si="1"/>
        <v>0.57999999999992724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0.16</v>
      </c>
      <c r="E210" s="1">
        <v>0</v>
      </c>
      <c r="F210" s="1">
        <v>0</v>
      </c>
      <c r="G210" s="2">
        <f t="shared" si="0"/>
        <v>6.6879999999999995E-2</v>
      </c>
      <c r="H210" s="2">
        <f t="shared" si="1"/>
        <v>0.16</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51568.18</v>
      </c>
      <c r="D248" s="1">
        <f>'PR-RAS'!E252</f>
        <v>42366.96</v>
      </c>
      <c r="E248" s="1">
        <v>0</v>
      </c>
      <c r="F248" s="1">
        <v>0</v>
      </c>
      <c r="G248" s="2">
        <f t="shared" si="0"/>
        <v>33666.618699999999</v>
      </c>
      <c r="H248" s="2">
        <f t="shared" si="1"/>
        <v>0.22000000000116415</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51568.18</v>
      </c>
      <c r="D255" s="1">
        <f>'PR-RAS'!E259</f>
        <v>42366.96</v>
      </c>
      <c r="E255" s="1">
        <v>0</v>
      </c>
      <c r="F255" s="1">
        <v>0</v>
      </c>
      <c r="G255" s="2">
        <f t="shared" si="0"/>
        <v>34620.733400000005</v>
      </c>
      <c r="H255" s="2">
        <f t="shared" si="1"/>
        <v>0.22000000000116415</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51568.18</v>
      </c>
      <c r="D257" s="1">
        <f>'PR-RAS'!E261</f>
        <v>42366.96</v>
      </c>
      <c r="E257" s="1">
        <v>0</v>
      </c>
      <c r="F257" s="1">
        <v>0</v>
      </c>
      <c r="G257" s="2">
        <f t="shared" si="0"/>
        <v>34893.337599999999</v>
      </c>
      <c r="H257" s="2">
        <f t="shared" si="1"/>
        <v>0.22000000000116415</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1218.01</v>
      </c>
      <c r="E259" s="1">
        <v>0</v>
      </c>
      <c r="F259" s="1">
        <v>0</v>
      </c>
      <c r="G259" s="2">
        <f t="shared" si="0"/>
        <v>628.49315999999999</v>
      </c>
      <c r="H259" s="2">
        <f t="shared" si="1"/>
        <v>9.9999999999909051E-3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1218.01</v>
      </c>
      <c r="E260" s="1">
        <v>0</v>
      </c>
      <c r="F260" s="1">
        <v>0</v>
      </c>
      <c r="G260" s="2">
        <f t="shared" si="0"/>
        <v>630.92917999999997</v>
      </c>
      <c r="H260" s="2">
        <f t="shared" si="1"/>
        <v>9.9999999999909051E-3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1218.01</v>
      </c>
      <c r="E262" s="1">
        <v>0</v>
      </c>
      <c r="F262" s="1">
        <v>0</v>
      </c>
      <c r="G262" s="2">
        <f t="shared" si="0"/>
        <v>635.80122000000006</v>
      </c>
      <c r="H262" s="2">
        <f t="shared" si="1"/>
        <v>9.9999999999909051E-3</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1681962.19</v>
      </c>
      <c r="D285" s="1">
        <f>'PR-RAS'!E289</f>
        <v>2018109.04</v>
      </c>
      <c r="E285" s="1">
        <v>0</v>
      </c>
      <c r="F285" s="1">
        <v>0</v>
      </c>
      <c r="G285" s="2">
        <f t="shared" si="8"/>
        <v>1623963.1966799998</v>
      </c>
      <c r="H285" s="2">
        <f t="shared" si="9"/>
        <v>0.22999999998137355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39436.829999999842</v>
      </c>
      <c r="D286" s="1">
        <f>'PR-RAS'!E290</f>
        <v>36173.209999999963</v>
      </c>
      <c r="E286" s="1">
        <v>0</v>
      </c>
      <c r="F286" s="1">
        <v>0</v>
      </c>
      <c r="G286" s="2">
        <f t="shared" si="8"/>
        <v>31858.226249999931</v>
      </c>
      <c r="H286" s="2">
        <f t="shared" si="9"/>
        <v>0.38000000012107193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29531.279999999999</v>
      </c>
      <c r="D288" s="1">
        <f>'PR-RAS'!E292</f>
        <v>32386.400000000001</v>
      </c>
      <c r="E288" s="1">
        <v>0</v>
      </c>
      <c r="F288" s="1">
        <v>0</v>
      </c>
      <c r="G288" s="2">
        <f t="shared" si="8"/>
        <v>27065.270959999998</v>
      </c>
      <c r="H288" s="2">
        <f t="shared" si="9"/>
        <v>0.68000000000029104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18162.080000000002</v>
      </c>
      <c r="D290" s="1">
        <f>'PR-RAS'!E294</f>
        <v>14349.24</v>
      </c>
      <c r="E290" s="1">
        <v>0</v>
      </c>
      <c r="F290" s="1">
        <v>0</v>
      </c>
      <c r="G290" s="2">
        <f t="shared" si="8"/>
        <v>13542.701839999998</v>
      </c>
      <c r="H290" s="2">
        <f t="shared" si="9"/>
        <v>0.32000000000152795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18162.080000000002</v>
      </c>
      <c r="D291" s="1">
        <f>'PR-RAS'!E295</f>
        <v>14349.24</v>
      </c>
      <c r="E291" s="1">
        <v>0</v>
      </c>
      <c r="F291" s="1">
        <v>0</v>
      </c>
      <c r="G291" s="2">
        <f t="shared" si="8"/>
        <v>13589.562399999999</v>
      </c>
      <c r="H291" s="2">
        <f t="shared" si="9"/>
        <v>0.32000000000152795</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36581.71</v>
      </c>
      <c r="D345" s="1">
        <f>'PR-RAS'!E350</f>
        <v>51655.92</v>
      </c>
      <c r="E345" s="1">
        <v>0</v>
      </c>
      <c r="F345" s="1">
        <v>0</v>
      </c>
      <c r="G345" s="2">
        <f t="shared" si="8"/>
        <v>48123.381199999989</v>
      </c>
      <c r="H345" s="2">
        <f t="shared" si="9"/>
        <v>0.37000000000261934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36581.71</v>
      </c>
      <c r="D358" s="1">
        <f>'PR-RAS'!E363</f>
        <v>51655.92</v>
      </c>
      <c r="E358" s="1">
        <v>0</v>
      </c>
      <c r="F358" s="1">
        <v>0</v>
      </c>
      <c r="G358" s="2">
        <f t="shared" si="8"/>
        <v>49941.997349999991</v>
      </c>
      <c r="H358" s="2">
        <f t="shared" si="9"/>
        <v>0.37000000000261934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7490.4</v>
      </c>
      <c r="D364" s="1">
        <f>'PR-RAS'!E369</f>
        <v>20113.29</v>
      </c>
      <c r="E364" s="1">
        <v>0</v>
      </c>
      <c r="F364" s="1">
        <v>0</v>
      </c>
      <c r="G364" s="2">
        <f t="shared" si="8"/>
        <v>17321.263740000002</v>
      </c>
      <c r="H364" s="2">
        <f t="shared" si="9"/>
        <v>0.69000000000050932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3520.46</v>
      </c>
      <c r="D365" s="1">
        <f>'PR-RAS'!E370</f>
        <v>4921.25</v>
      </c>
      <c r="E365" s="1">
        <v>0</v>
      </c>
      <c r="F365" s="1">
        <v>0</v>
      </c>
      <c r="G365" s="2">
        <f t="shared" si="8"/>
        <v>4864.11744</v>
      </c>
      <c r="H365" s="2">
        <f t="shared" si="9"/>
        <v>0.71000000000003638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796.34</v>
      </c>
      <c r="D367" s="1">
        <f>'PR-RAS'!E372</f>
        <v>13533</v>
      </c>
      <c r="E367" s="1">
        <v>0</v>
      </c>
      <c r="F367" s="1">
        <v>0</v>
      </c>
      <c r="G367" s="2">
        <f t="shared" si="8"/>
        <v>10197.61644</v>
      </c>
      <c r="H367" s="2">
        <f t="shared" si="9"/>
        <v>0.34000000000003183</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3173.6</v>
      </c>
      <c r="D371" s="1">
        <f>'PR-RAS'!E376</f>
        <v>1659.04</v>
      </c>
      <c r="E371" s="1">
        <v>0</v>
      </c>
      <c r="F371" s="1">
        <v>0</v>
      </c>
      <c r="G371" s="2">
        <f t="shared" si="8"/>
        <v>2401.9216000000001</v>
      </c>
      <c r="H371" s="2">
        <f t="shared" si="9"/>
        <v>0.44000000000005457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29091.31</v>
      </c>
      <c r="D378" s="1">
        <f>'PR-RAS'!E383</f>
        <v>31542.63</v>
      </c>
      <c r="E378" s="1">
        <v>0</v>
      </c>
      <c r="F378" s="1">
        <v>0</v>
      </c>
      <c r="G378" s="2">
        <f t="shared" si="8"/>
        <v>34750.566890000002</v>
      </c>
      <c r="H378" s="2">
        <f t="shared" si="9"/>
        <v>0.68000000000029104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29091.31</v>
      </c>
      <c r="D379" s="1">
        <f>'PR-RAS'!E384</f>
        <v>31542.63</v>
      </c>
      <c r="E379" s="1">
        <v>0</v>
      </c>
      <c r="F379" s="1">
        <v>0</v>
      </c>
      <c r="G379" s="2">
        <f t="shared" si="8"/>
        <v>34842.743460000005</v>
      </c>
      <c r="H379" s="2">
        <f t="shared" si="9"/>
        <v>0.68000000000029104</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36581.71</v>
      </c>
      <c r="D403" s="1">
        <f>'PR-RAS'!E408</f>
        <v>51655.92</v>
      </c>
      <c r="E403" s="1">
        <v>0</v>
      </c>
      <c r="F403" s="1">
        <v>0</v>
      </c>
      <c r="G403" s="2">
        <f t="shared" si="8"/>
        <v>56237.2071</v>
      </c>
      <c r="H403" s="2">
        <f t="shared" si="9"/>
        <v>0.37000000000261934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1721399.0199999998</v>
      </c>
      <c r="D407" s="1">
        <f>'PR-RAS'!E412</f>
        <v>2054282.25</v>
      </c>
      <c r="E407" s="1">
        <v>0</v>
      </c>
      <c r="F407" s="1">
        <v>0</v>
      </c>
      <c r="G407" s="2">
        <f t="shared" si="8"/>
        <v>2366965.1891199998</v>
      </c>
      <c r="H407" s="2">
        <f t="shared" si="9"/>
        <v>0.26999999978579581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1718543.9</v>
      </c>
      <c r="D408" s="1">
        <f>'PR-RAS'!E413</f>
        <v>2069764.96</v>
      </c>
      <c r="E408" s="1">
        <v>0</v>
      </c>
      <c r="F408" s="1">
        <v>0</v>
      </c>
      <c r="G408" s="2">
        <f t="shared" si="8"/>
        <v>2384236.0447399998</v>
      </c>
      <c r="H408" s="2">
        <f t="shared" si="9"/>
        <v>0.14000000013038516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2855.1199999998789</v>
      </c>
      <c r="D409" s="1">
        <f>'PR-RAS'!E414</f>
        <v>0</v>
      </c>
      <c r="E409" s="1">
        <v>0</v>
      </c>
      <c r="F409" s="1">
        <v>0</v>
      </c>
      <c r="G409" s="2">
        <f t="shared" si="8"/>
        <v>1164.8889599999504</v>
      </c>
      <c r="H409" s="2">
        <f t="shared" si="9"/>
        <v>0.11999999987892807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15482.709999999963</v>
      </c>
      <c r="E410" s="1">
        <v>0</v>
      </c>
      <c r="F410" s="1">
        <v>0</v>
      </c>
      <c r="G410" s="2">
        <f t="shared" si="8"/>
        <v>12664.856779999969</v>
      </c>
      <c r="H410" s="2">
        <f t="shared" si="9"/>
        <v>0.2900000000372529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29531.279999999999</v>
      </c>
      <c r="D411" s="1">
        <f>'PR-RAS'!E416</f>
        <v>32386.400000000001</v>
      </c>
      <c r="E411" s="1">
        <v>0</v>
      </c>
      <c r="F411" s="1">
        <v>0</v>
      </c>
      <c r="G411" s="2">
        <f t="shared" si="8"/>
        <v>38664.6728</v>
      </c>
      <c r="H411" s="2">
        <f t="shared" si="9"/>
        <v>0.68000000000029104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18162.080000000002</v>
      </c>
      <c r="D413" s="1">
        <f>'PR-RAS'!E418</f>
        <v>14349.24</v>
      </c>
      <c r="E413" s="1">
        <v>0</v>
      </c>
      <c r="F413" s="1">
        <v>0</v>
      </c>
      <c r="G413" s="2">
        <f t="shared" si="8"/>
        <v>19306.550719999999</v>
      </c>
      <c r="H413" s="2">
        <f t="shared" si="9"/>
        <v>0.32000000000152795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1721399.0199999998</v>
      </c>
      <c r="D633" s="1">
        <f>'PR-RAS'!E639</f>
        <v>2054282.25</v>
      </c>
      <c r="E633" s="1">
        <v>0</v>
      </c>
      <c r="F633" s="1">
        <v>0</v>
      </c>
      <c r="G633" s="2">
        <f t="shared" si="10"/>
        <v>3684536.9446399999</v>
      </c>
      <c r="H633" s="2">
        <f t="shared" si="11"/>
        <v>0.26999999978579581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1718543.9</v>
      </c>
      <c r="D634" s="1">
        <f>'PR-RAS'!E640</f>
        <v>2069764.96</v>
      </c>
      <c r="E634" s="1">
        <v>0</v>
      </c>
      <c r="F634" s="1">
        <v>0</v>
      </c>
      <c r="G634" s="2">
        <f t="shared" si="10"/>
        <v>3708160.7280600001</v>
      </c>
      <c r="H634" s="2">
        <f t="shared" si="11"/>
        <v>0.14000000013038516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2855.1199999998789</v>
      </c>
      <c r="D635" s="1">
        <f>'PR-RAS'!E641</f>
        <v>0</v>
      </c>
      <c r="E635" s="1">
        <v>0</v>
      </c>
      <c r="F635" s="1">
        <v>0</v>
      </c>
      <c r="G635" s="2">
        <f t="shared" si="10"/>
        <v>1810.1460799999234</v>
      </c>
      <c r="H635" s="2">
        <f t="shared" si="11"/>
        <v>0.11999999987892807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15482.709999999963</v>
      </c>
      <c r="E636" s="1">
        <v>0</v>
      </c>
      <c r="F636" s="1">
        <v>0</v>
      </c>
      <c r="G636" s="2">
        <f t="shared" si="10"/>
        <v>19663.041699999954</v>
      </c>
      <c r="H636" s="2">
        <f t="shared" si="11"/>
        <v>0.2900000000372529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29531.279999999999</v>
      </c>
      <c r="D637" s="1">
        <f>'PR-RAS'!E643</f>
        <v>32386.400000000001</v>
      </c>
      <c r="E637" s="1">
        <v>0</v>
      </c>
      <c r="F637" s="1">
        <v>0</v>
      </c>
      <c r="G637" s="2">
        <f t="shared" si="10"/>
        <v>59977.39488</v>
      </c>
      <c r="H637" s="2">
        <f t="shared" si="11"/>
        <v>0.68000000000029104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32386.399999999878</v>
      </c>
      <c r="D639" s="1">
        <f>'PR-RAS'!E645</f>
        <v>16903.690000000039</v>
      </c>
      <c r="E639" s="1">
        <v>0</v>
      </c>
      <c r="F639" s="1">
        <v>0</v>
      </c>
      <c r="G639" s="2">
        <f t="shared" si="10"/>
        <v>42231.631639999971</v>
      </c>
      <c r="H639" s="2">
        <f t="shared" si="11"/>
        <v>0.70999999983905582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133234.76999999999</v>
      </c>
      <c r="D641" s="1">
        <f>'PR-RAS'!E647</f>
        <v>186986.4</v>
      </c>
      <c r="E641" s="1">
        <v>0</v>
      </c>
      <c r="F641" s="1">
        <v>0</v>
      </c>
      <c r="G641" s="2">
        <f t="shared" si="10"/>
        <v>324612.84479999996</v>
      </c>
      <c r="H641" s="2">
        <f t="shared" si="11"/>
        <v>0.63000000000465661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37221.129999999997</v>
      </c>
      <c r="D642" s="1">
        <f>'PR-RAS'!E649</f>
        <v>39786.21</v>
      </c>
      <c r="E642" s="1">
        <v>0</v>
      </c>
      <c r="F642" s="1">
        <v>0</v>
      </c>
      <c r="G642" s="2">
        <f t="shared" si="10"/>
        <v>74864.665549999991</v>
      </c>
      <c r="H642" s="2">
        <f t="shared" si="11"/>
        <v>0.33999999999650754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441474.57</v>
      </c>
      <c r="D643" s="1">
        <f>'PR-RAS'!E650</f>
        <v>564963.93000000005</v>
      </c>
      <c r="E643" s="1">
        <v>0</v>
      </c>
      <c r="F643" s="1">
        <v>0</v>
      </c>
      <c r="G643" s="2">
        <f t="shared" si="10"/>
        <v>1008840.3600600001</v>
      </c>
      <c r="H643" s="2">
        <f t="shared" si="11"/>
        <v>0.49999999994179234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438909.48</v>
      </c>
      <c r="D644" s="1">
        <f>'PR-RAS'!E651</f>
        <v>574951.92000000004</v>
      </c>
      <c r="E644" s="1">
        <v>0</v>
      </c>
      <c r="F644" s="1">
        <v>0</v>
      </c>
      <c r="G644" s="2">
        <f t="shared" si="10"/>
        <v>1021606.9647600001</v>
      </c>
      <c r="H644" s="2">
        <f t="shared" si="11"/>
        <v>0.55999999993946403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39786.22000000003</v>
      </c>
      <c r="D645" s="1">
        <f>'PR-RAS'!E652</f>
        <v>29798.219999999972</v>
      </c>
      <c r="E645" s="1">
        <v>0</v>
      </c>
      <c r="F645" s="1">
        <v>0</v>
      </c>
      <c r="G645" s="2">
        <f t="shared" si="10"/>
        <v>64002.433039999982</v>
      </c>
      <c r="H645" s="2">
        <f t="shared" si="11"/>
        <v>0.44000000000232831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75</v>
      </c>
      <c r="D647" s="1">
        <f>'PR-RAS'!E654</f>
        <v>85</v>
      </c>
      <c r="E647" s="1">
        <v>0</v>
      </c>
      <c r="F647" s="1">
        <v>0</v>
      </c>
      <c r="G647" s="2">
        <f t="shared" si="10"/>
        <v>158.27000000000001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64</v>
      </c>
      <c r="D649" s="1">
        <f>'PR-RAS'!E656</f>
        <v>71</v>
      </c>
      <c r="E649" s="1">
        <v>0</v>
      </c>
      <c r="F649" s="1">
        <v>0</v>
      </c>
      <c r="G649" s="2">
        <f t="shared" si="10"/>
        <v>133.488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1324942.08</v>
      </c>
      <c r="D668" s="1">
        <f>'PR-RAS'!E675</f>
        <v>1691615.02</v>
      </c>
      <c r="E668" s="1">
        <v>0</v>
      </c>
      <c r="F668" s="1">
        <v>0</v>
      </c>
      <c r="G668" s="2">
        <f t="shared" si="10"/>
        <v>3140350.8040400003</v>
      </c>
      <c r="H668" s="2">
        <f t="shared" si="11"/>
        <v>0.10000000009313226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90785.09</v>
      </c>
      <c r="D669" s="1">
        <f>'PR-RAS'!E676</f>
        <v>111410.79</v>
      </c>
      <c r="E669" s="1">
        <v>0</v>
      </c>
      <c r="F669" s="1">
        <v>0</v>
      </c>
      <c r="G669" s="2">
        <f t="shared" si="10"/>
        <v>209489.25555999999</v>
      </c>
      <c r="H669" s="2">
        <f t="shared" si="11"/>
        <v>0.30000000000291038</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29024.16</v>
      </c>
      <c r="D670" s="1">
        <f>'PR-RAS'!E677</f>
        <v>44398.92</v>
      </c>
      <c r="E670" s="1">
        <v>0</v>
      </c>
      <c r="F670" s="1">
        <v>0</v>
      </c>
      <c r="G670" s="2">
        <f t="shared" si="10"/>
        <v>78822.918000000005</v>
      </c>
      <c r="H670" s="2">
        <f t="shared" si="11"/>
        <v>0.24000000000160071</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88989.28</v>
      </c>
      <c r="D703" s="1">
        <f>'PR-RAS'!E710</f>
        <v>36667.64</v>
      </c>
      <c r="E703" s="1">
        <v>0</v>
      </c>
      <c r="F703" s="1">
        <v>0</v>
      </c>
      <c r="G703" s="2">
        <f t="shared" si="10"/>
        <v>113951.84112</v>
      </c>
      <c r="H703" s="2">
        <f t="shared" si="11"/>
        <v>0.63999999999941792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2291.29</v>
      </c>
      <c r="E709" s="1">
        <v>0</v>
      </c>
      <c r="F709" s="1">
        <v>0</v>
      </c>
      <c r="G709" s="2">
        <f t="shared" si="10"/>
        <v>3244.4666399999996</v>
      </c>
      <c r="H709" s="2">
        <f t="shared" si="11"/>
        <v>0.28999999999996362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3236.48</v>
      </c>
      <c r="D710" s="1">
        <f>'PR-RAS'!E717</f>
        <v>4890.84</v>
      </c>
      <c r="E710" s="1">
        <v>0</v>
      </c>
      <c r="F710" s="1">
        <v>0</v>
      </c>
      <c r="G710" s="2">
        <f t="shared" si="10"/>
        <v>9229.8754399999998</v>
      </c>
      <c r="H710" s="2">
        <f t="shared" si="11"/>
        <v>0.63999999999987267</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51406.43</v>
      </c>
      <c r="D711" s="1">
        <f>'PR-RAS'!E718</f>
        <v>58164.639999999999</v>
      </c>
      <c r="E711" s="1">
        <v>0</v>
      </c>
      <c r="F711" s="1">
        <v>0</v>
      </c>
      <c r="G711" s="2">
        <f t="shared" si="10"/>
        <v>119092.35409999998</v>
      </c>
      <c r="H711" s="2">
        <f t="shared" si="11"/>
        <v>0.79000000000087311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3526.45</v>
      </c>
      <c r="D713" s="1">
        <f>'PR-RAS'!E720</f>
        <v>3930.65</v>
      </c>
      <c r="E713" s="1">
        <v>0</v>
      </c>
      <c r="F713" s="1">
        <v>0</v>
      </c>
      <c r="G713" s="2">
        <f t="shared" si="10"/>
        <v>8108.0779999999995</v>
      </c>
      <c r="H713" s="2">
        <f t="shared" si="11"/>
        <v>0.79999999999972715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631.14</v>
      </c>
      <c r="D715" s="1">
        <f>'PR-RAS'!E722</f>
        <v>0</v>
      </c>
      <c r="E715" s="1">
        <v>0</v>
      </c>
      <c r="F715" s="1">
        <v>0</v>
      </c>
      <c r="G715" s="2">
        <f t="shared" si="10"/>
        <v>450.63395999999995</v>
      </c>
      <c r="H715" s="2">
        <f t="shared" si="11"/>
        <v>0.13999999999998636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790.26</v>
      </c>
      <c r="D719" s="1">
        <f>'PR-RAS'!E726</f>
        <v>672.78</v>
      </c>
      <c r="E719" s="1">
        <v>0</v>
      </c>
      <c r="F719" s="1">
        <v>0</v>
      </c>
      <c r="G719" s="2">
        <f t="shared" si="10"/>
        <v>1533.5187599999997</v>
      </c>
      <c r="H719" s="2">
        <f t="shared" si="11"/>
        <v>0.48000000000001819</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2313.73</v>
      </c>
      <c r="D817" s="1">
        <f>'PR-RAS'!E824</f>
        <v>2840.47</v>
      </c>
      <c r="E817" s="1">
        <v>0</v>
      </c>
      <c r="F817" s="1">
        <v>0</v>
      </c>
      <c r="G817" s="2">
        <f t="shared" si="18"/>
        <v>6523.6507199999996</v>
      </c>
      <c r="H817" s="2">
        <f t="shared" si="19"/>
        <v>0.73999999999978172</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5550.85</v>
      </c>
      <c r="D820" s="1">
        <f>'PR-RAS'!E827</f>
        <v>5302.67</v>
      </c>
      <c r="E820" s="1">
        <v>0</v>
      </c>
      <c r="F820" s="1">
        <v>0</v>
      </c>
      <c r="G820" s="2">
        <f t="shared" si="18"/>
        <v>13231.919609999999</v>
      </c>
      <c r="H820" s="2">
        <f t="shared" si="19"/>
        <v>0.47999999999956344</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43703.6</v>
      </c>
      <c r="D821" s="1">
        <f>'PR-RAS'!E828</f>
        <v>34223.82</v>
      </c>
      <c r="E821" s="1">
        <v>0</v>
      </c>
      <c r="F821" s="1">
        <v>0</v>
      </c>
      <c r="G821" s="2">
        <f t="shared" si="18"/>
        <v>91964.016799999983</v>
      </c>
      <c r="H821" s="2">
        <f t="shared" si="19"/>
        <v>0.58000000000174623</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5077407.71</v>
      </c>
      <c r="D984" s="6">
        <f>BILANCA!E6</f>
        <v>4963541.7300000004</v>
      </c>
      <c r="E984" s="6">
        <v>0</v>
      </c>
      <c r="F984" s="6">
        <v>0</v>
      </c>
      <c r="G984" s="7">
        <f t="shared" ref="G984:G1241" si="22">B984/1000*C984+B984/500*D984</f>
        <v>15004.491170000001</v>
      </c>
      <c r="H984" s="7">
        <f t="shared" si="19"/>
        <v>0.55999999959021807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4876765.82</v>
      </c>
      <c r="D985" s="1">
        <f>BILANCA!E7</f>
        <v>4715514.5200000005</v>
      </c>
      <c r="E985" s="1">
        <v>0</v>
      </c>
      <c r="F985" s="1">
        <v>0</v>
      </c>
      <c r="G985" s="2">
        <f t="shared" si="22"/>
        <v>28615.589720000004</v>
      </c>
      <c r="H985" s="2">
        <f t="shared" si="19"/>
        <v>0.65999999921768904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37457.89</v>
      </c>
      <c r="D986" s="1">
        <f>BILANCA!E8</f>
        <v>37457.879999999997</v>
      </c>
      <c r="E986" s="1">
        <v>0</v>
      </c>
      <c r="F986" s="1">
        <v>0</v>
      </c>
      <c r="G986" s="2">
        <f t="shared" si="22"/>
        <v>337.12094999999999</v>
      </c>
      <c r="H986" s="2">
        <f t="shared" si="19"/>
        <v>0.23000000000320142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26327.16</v>
      </c>
      <c r="D987" s="1">
        <f>BILANCA!E9</f>
        <v>26327.16</v>
      </c>
      <c r="E987" s="1">
        <v>0</v>
      </c>
      <c r="F987" s="1">
        <v>0</v>
      </c>
      <c r="G987" s="2">
        <f t="shared" si="22"/>
        <v>315.92592000000002</v>
      </c>
      <c r="H987" s="2">
        <f t="shared" si="19"/>
        <v>0.31999999999970896</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11130.73</v>
      </c>
      <c r="D988" s="1">
        <f>BILANCA!E10</f>
        <v>11130.72</v>
      </c>
      <c r="E988" s="1">
        <v>0</v>
      </c>
      <c r="F988" s="1">
        <v>0</v>
      </c>
      <c r="G988" s="2">
        <f t="shared" si="22"/>
        <v>166.96084999999999</v>
      </c>
      <c r="H988" s="2">
        <f t="shared" si="19"/>
        <v>0.55000000000109139</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4808065.1500000004</v>
      </c>
      <c r="D990" s="1">
        <f>BILANCA!E12</f>
        <v>4646813.8600000003</v>
      </c>
      <c r="E990" s="1">
        <v>0</v>
      </c>
      <c r="F990" s="1">
        <v>0</v>
      </c>
      <c r="G990" s="2">
        <f t="shared" si="22"/>
        <v>98711.850090000007</v>
      </c>
      <c r="H990" s="2">
        <f t="shared" si="19"/>
        <v>0.2900000000372529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4624832.4600000009</v>
      </c>
      <c r="D991" s="1">
        <f>BILANCA!E13</f>
        <v>4520712.0900000008</v>
      </c>
      <c r="E991" s="1">
        <v>0</v>
      </c>
      <c r="F991" s="1">
        <v>0</v>
      </c>
      <c r="G991" s="2">
        <f t="shared" si="22"/>
        <v>109330.05312000003</v>
      </c>
      <c r="H991" s="2">
        <f t="shared" si="19"/>
        <v>0.55000000167638063</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5472370.6100000003</v>
      </c>
      <c r="D993" s="1">
        <f>BILANCA!E15</f>
        <v>5475190.6100000003</v>
      </c>
      <c r="E993" s="1">
        <v>0</v>
      </c>
      <c r="F993" s="1">
        <v>0</v>
      </c>
      <c r="G993" s="2">
        <f t="shared" si="22"/>
        <v>164227.51830000003</v>
      </c>
      <c r="H993" s="2">
        <f t="shared" si="19"/>
        <v>0.77999999932944775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76884.08</v>
      </c>
      <c r="D995" s="1">
        <f>BILANCA!E17</f>
        <v>76884.08</v>
      </c>
      <c r="E995" s="1">
        <v>0</v>
      </c>
      <c r="F995" s="1">
        <v>0</v>
      </c>
      <c r="G995" s="2">
        <f t="shared" si="22"/>
        <v>2767.8268800000001</v>
      </c>
      <c r="H995" s="2">
        <f t="shared" si="19"/>
        <v>0.16000000000349246</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924422.23</v>
      </c>
      <c r="D996" s="1">
        <f>BILANCA!E18</f>
        <v>1031362.6</v>
      </c>
      <c r="E996" s="1">
        <v>0</v>
      </c>
      <c r="F996" s="1">
        <v>0</v>
      </c>
      <c r="G996" s="2">
        <f t="shared" si="22"/>
        <v>38832.916590000001</v>
      </c>
      <c r="H996" s="2">
        <f t="shared" si="19"/>
        <v>0.63000000000465661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86103.760000000068</v>
      </c>
      <c r="D997" s="1">
        <f>BILANCA!E19</f>
        <v>27857.01999999996</v>
      </c>
      <c r="E997" s="1">
        <v>0</v>
      </c>
      <c r="F997" s="1">
        <v>0</v>
      </c>
      <c r="G997" s="2">
        <f t="shared" si="22"/>
        <v>1985.4491999999998</v>
      </c>
      <c r="H997" s="2">
        <f t="shared" si="19"/>
        <v>0.2599999998928979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197393.48</v>
      </c>
      <c r="D998" s="1">
        <f>BILANCA!E20</f>
        <v>277241.34000000003</v>
      </c>
      <c r="E998" s="1">
        <v>0</v>
      </c>
      <c r="F998" s="1">
        <v>0</v>
      </c>
      <c r="G998" s="2">
        <f t="shared" si="22"/>
        <v>11278.142400000001</v>
      </c>
      <c r="H998" s="2">
        <f t="shared" si="19"/>
        <v>0.82000000003608875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14643.74</v>
      </c>
      <c r="D999" s="1">
        <f>BILANCA!E21</f>
        <v>14643.74</v>
      </c>
      <c r="E999" s="1">
        <v>0</v>
      </c>
      <c r="F999" s="1">
        <v>0</v>
      </c>
      <c r="G999" s="2">
        <f t="shared" si="22"/>
        <v>702.89951999999994</v>
      </c>
      <c r="H999" s="2">
        <f t="shared" si="19"/>
        <v>0.52000000000043656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36537.980000000003</v>
      </c>
      <c r="D1000" s="1">
        <f>BILANCA!E22</f>
        <v>50070.98</v>
      </c>
      <c r="E1000" s="1">
        <v>0</v>
      </c>
      <c r="F1000" s="1">
        <v>0</v>
      </c>
      <c r="G1000" s="2">
        <f t="shared" si="22"/>
        <v>2323.5589800000007</v>
      </c>
      <c r="H1000" s="2">
        <f t="shared" si="19"/>
        <v>3.9999999993597157E-2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177.95</v>
      </c>
      <c r="D1001" s="1">
        <f>BILANCA!E23</f>
        <v>177.95</v>
      </c>
      <c r="E1001" s="1">
        <v>0</v>
      </c>
      <c r="F1001" s="1">
        <v>0</v>
      </c>
      <c r="G1001" s="2">
        <f t="shared" si="22"/>
        <v>9.6092999999999993</v>
      </c>
      <c r="H1001" s="2">
        <f t="shared" si="19"/>
        <v>0.10000000000002274</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6529.79</v>
      </c>
      <c r="D1002" s="1">
        <f>BILANCA!E24</f>
        <v>6529.79</v>
      </c>
      <c r="E1002" s="1">
        <v>0</v>
      </c>
      <c r="F1002" s="1">
        <v>0</v>
      </c>
      <c r="G1002" s="2">
        <f t="shared" si="22"/>
        <v>372.19802999999996</v>
      </c>
      <c r="H1002" s="2">
        <f t="shared" si="19"/>
        <v>0.42000000000007276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20522.73</v>
      </c>
      <c r="D1003" s="1">
        <f>BILANCA!E25</f>
        <v>19896.66</v>
      </c>
      <c r="E1003" s="1">
        <v>0</v>
      </c>
      <c r="F1003" s="1">
        <v>0</v>
      </c>
      <c r="G1003" s="2">
        <f t="shared" si="22"/>
        <v>1206.3209999999999</v>
      </c>
      <c r="H1003" s="2">
        <f t="shared" si="19"/>
        <v>0.61000000000058208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16336.58</v>
      </c>
      <c r="D1004" s="1">
        <f>BILANCA!E26</f>
        <v>17034.14</v>
      </c>
      <c r="E1004" s="1">
        <v>0</v>
      </c>
      <c r="F1004" s="1">
        <v>0</v>
      </c>
      <c r="G1004" s="2">
        <f t="shared" si="22"/>
        <v>1058.50206</v>
      </c>
      <c r="H1004" s="2">
        <f t="shared" si="19"/>
        <v>0.55999999999949068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206038.49</v>
      </c>
      <c r="D1006" s="1">
        <f>BILANCA!E28</f>
        <v>357737.58</v>
      </c>
      <c r="E1006" s="1">
        <v>0</v>
      </c>
      <c r="F1006" s="1">
        <v>0</v>
      </c>
      <c r="G1006" s="2">
        <f t="shared" si="22"/>
        <v>21194.81395</v>
      </c>
      <c r="H1006" s="2">
        <f t="shared" si="19"/>
        <v>0.90999999997438863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5919.27</v>
      </c>
      <c r="D1007" s="1">
        <f>BILANCA!E29</f>
        <v>5919.27</v>
      </c>
      <c r="E1007" s="1">
        <v>0</v>
      </c>
      <c r="F1007" s="1">
        <v>0</v>
      </c>
      <c r="G1007" s="2">
        <f t="shared" si="22"/>
        <v>426.18744000000004</v>
      </c>
      <c r="H1007" s="2">
        <f t="shared" si="19"/>
        <v>0.54000000000087311</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26857.95</v>
      </c>
      <c r="D1008" s="1">
        <f>BILANCA!E30</f>
        <v>26857.95</v>
      </c>
      <c r="E1008" s="1">
        <v>0</v>
      </c>
      <c r="F1008" s="1">
        <v>0</v>
      </c>
      <c r="G1008" s="2">
        <f t="shared" si="22"/>
        <v>2014.3462500000001</v>
      </c>
      <c r="H1008" s="2">
        <f t="shared" si="19"/>
        <v>9.9999999998544808E-2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20938.68</v>
      </c>
      <c r="D1012" s="1">
        <f>BILANCA!E34</f>
        <v>20938.68</v>
      </c>
      <c r="E1012" s="1">
        <v>0</v>
      </c>
      <c r="F1012" s="1">
        <v>0</v>
      </c>
      <c r="G1012" s="2">
        <f t="shared" si="22"/>
        <v>1821.66516</v>
      </c>
      <c r="H1012" s="2">
        <f t="shared" si="19"/>
        <v>0.63999999999941792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60952.800000000017</v>
      </c>
      <c r="D1013" s="1">
        <f>BILANCA!E35</f>
        <v>62068.619999999995</v>
      </c>
      <c r="E1013" s="1">
        <v>0</v>
      </c>
      <c r="F1013" s="1">
        <v>0</v>
      </c>
      <c r="G1013" s="2">
        <f t="shared" si="22"/>
        <v>5552.7012000000004</v>
      </c>
      <c r="H1013" s="2">
        <f t="shared" si="19"/>
        <v>0.57999999998719431</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194870.01</v>
      </c>
      <c r="D1014" s="1">
        <f>BILANCA!E36</f>
        <v>225556.08</v>
      </c>
      <c r="E1014" s="1">
        <v>0</v>
      </c>
      <c r="F1014" s="1">
        <v>0</v>
      </c>
      <c r="G1014" s="2">
        <f t="shared" si="22"/>
        <v>20025.447270000001</v>
      </c>
      <c r="H1014" s="2">
        <f t="shared" si="19"/>
        <v>8.999999999650754E-2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133917.21</v>
      </c>
      <c r="D1018" s="1">
        <f>BILANCA!E40</f>
        <v>163487.46</v>
      </c>
      <c r="E1018" s="1">
        <v>0</v>
      </c>
      <c r="F1018" s="1">
        <v>0</v>
      </c>
      <c r="G1018" s="2">
        <f t="shared" si="22"/>
        <v>16131.224549999999</v>
      </c>
      <c r="H1018" s="2">
        <f t="shared" si="19"/>
        <v>0.66999999998370185</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30256.86</v>
      </c>
      <c r="D1023" s="1">
        <f>BILANCA!E45</f>
        <v>30256.86</v>
      </c>
      <c r="E1023" s="1">
        <v>0</v>
      </c>
      <c r="F1023" s="1">
        <v>0</v>
      </c>
      <c r="G1023" s="2">
        <f t="shared" si="22"/>
        <v>3630.8231999999998</v>
      </c>
      <c r="H1023" s="2">
        <f t="shared" si="19"/>
        <v>0.27999999999883585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2225.84</v>
      </c>
      <c r="D1025" s="1">
        <f>BILANCA!E47</f>
        <v>2225.84</v>
      </c>
      <c r="E1025" s="1">
        <v>0</v>
      </c>
      <c r="F1025" s="1">
        <v>0</v>
      </c>
      <c r="G1025" s="2">
        <f t="shared" si="22"/>
        <v>280.45584000000008</v>
      </c>
      <c r="H1025" s="2">
        <f t="shared" si="19"/>
        <v>0.31999999999970896</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9653.43</v>
      </c>
      <c r="D1026" s="1">
        <f>BILANCA!E48</f>
        <v>9653.43</v>
      </c>
      <c r="E1026" s="1">
        <v>0</v>
      </c>
      <c r="F1026" s="1">
        <v>0</v>
      </c>
      <c r="G1026" s="2">
        <f t="shared" si="22"/>
        <v>1245.2924699999999</v>
      </c>
      <c r="H1026" s="2">
        <f t="shared" si="19"/>
        <v>0.86000000000058208</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18377.59</v>
      </c>
      <c r="D1027" s="1">
        <f>BILANCA!E49</f>
        <v>18377.59</v>
      </c>
      <c r="E1027" s="1">
        <v>0</v>
      </c>
      <c r="F1027" s="1">
        <v>0</v>
      </c>
      <c r="G1027" s="2">
        <f t="shared" si="22"/>
        <v>2425.8418799999999</v>
      </c>
      <c r="H1027" s="2">
        <f t="shared" si="19"/>
        <v>0.81999999999970896</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26751.58</v>
      </c>
      <c r="D1032" s="1">
        <f>BILANCA!E54</f>
        <v>30141.21</v>
      </c>
      <c r="E1032" s="1">
        <v>0</v>
      </c>
      <c r="F1032" s="1">
        <v>0</v>
      </c>
      <c r="G1032" s="2">
        <f t="shared" si="22"/>
        <v>4264.6660000000002</v>
      </c>
      <c r="H1032" s="2">
        <f t="shared" si="19"/>
        <v>0.62999999999738066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26751.58</v>
      </c>
      <c r="D1033" s="1">
        <f>BILANCA!E55</f>
        <v>30141.21</v>
      </c>
      <c r="E1033" s="1">
        <v>0</v>
      </c>
      <c r="F1033" s="1">
        <v>0</v>
      </c>
      <c r="G1033" s="2">
        <f t="shared" si="22"/>
        <v>4351.7000000000007</v>
      </c>
      <c r="H1033" s="2">
        <f t="shared" si="19"/>
        <v>0.62999999999738066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31242.78</v>
      </c>
      <c r="D1034" s="1">
        <f>BILANCA!E56</f>
        <v>31242.78</v>
      </c>
      <c r="E1034" s="1">
        <v>0</v>
      </c>
      <c r="F1034" s="1">
        <v>0</v>
      </c>
      <c r="G1034" s="2">
        <f t="shared" si="22"/>
        <v>4780.14534</v>
      </c>
      <c r="H1034" s="2">
        <f t="shared" si="19"/>
        <v>0.44000000000232831</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31242.78</v>
      </c>
      <c r="D1035" s="1">
        <f>BILANCA!E57</f>
        <v>31242.78</v>
      </c>
      <c r="E1035" s="1">
        <v>0</v>
      </c>
      <c r="F1035" s="1">
        <v>0</v>
      </c>
      <c r="G1035" s="2">
        <f t="shared" si="22"/>
        <v>4873.8736799999997</v>
      </c>
      <c r="H1035" s="2">
        <f t="shared" si="19"/>
        <v>0.44000000000232831</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200641.88999999998</v>
      </c>
      <c r="D1046" s="1">
        <f>BILANCA!E68</f>
        <v>248027.21</v>
      </c>
      <c r="E1046" s="1">
        <v>0</v>
      </c>
      <c r="F1046" s="1">
        <v>0</v>
      </c>
      <c r="G1046" s="2">
        <f t="shared" si="22"/>
        <v>43891.867529999996</v>
      </c>
      <c r="H1046" s="2">
        <f t="shared" si="19"/>
        <v>0.32000000000698492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39786.22</v>
      </c>
      <c r="D1047" s="1">
        <f>BILANCA!E69</f>
        <v>29798.219999999998</v>
      </c>
      <c r="E1047" s="1">
        <v>0</v>
      </c>
      <c r="F1047" s="1">
        <v>0</v>
      </c>
      <c r="G1047" s="2">
        <f t="shared" si="22"/>
        <v>6360.4902399999992</v>
      </c>
      <c r="H1047" s="2">
        <f t="shared" si="19"/>
        <v>0.43999999999869033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39766.49</v>
      </c>
      <c r="D1048" s="1">
        <f>BILANCA!E70</f>
        <v>29766.859999999997</v>
      </c>
      <c r="E1048" s="1">
        <v>0</v>
      </c>
      <c r="F1048" s="1">
        <v>0</v>
      </c>
      <c r="G1048" s="2">
        <f t="shared" si="22"/>
        <v>6454.513649999999</v>
      </c>
      <c r="H1048" s="2">
        <f t="shared" si="19"/>
        <v>0.63000000000101863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39766.49</v>
      </c>
      <c r="D1050" s="1">
        <f>BILANCA!E72</f>
        <v>29690.76</v>
      </c>
      <c r="E1050" s="1">
        <v>0</v>
      </c>
      <c r="F1050" s="1">
        <v>0</v>
      </c>
      <c r="G1050" s="2">
        <f t="shared" si="22"/>
        <v>6642.9166700000005</v>
      </c>
      <c r="H1050" s="2">
        <f t="shared" si="19"/>
        <v>0.72999999999956344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76.099999999999994</v>
      </c>
      <c r="E1052" s="1">
        <v>0</v>
      </c>
      <c r="F1052" s="1">
        <v>0</v>
      </c>
      <c r="G1052" s="2">
        <f t="shared" si="22"/>
        <v>10.501799999999999</v>
      </c>
      <c r="H1052" s="2">
        <f t="shared" si="19"/>
        <v>9.9999999999994316E-2</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19.73</v>
      </c>
      <c r="D1054" s="1">
        <f>BILANCA!E76</f>
        <v>31.36</v>
      </c>
      <c r="E1054" s="1">
        <v>0</v>
      </c>
      <c r="F1054" s="1">
        <v>0</v>
      </c>
      <c r="G1054" s="2">
        <f t="shared" si="22"/>
        <v>5.8539499999999993</v>
      </c>
      <c r="H1054" s="2">
        <f t="shared" si="19"/>
        <v>0.62999999999999901</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9458.82</v>
      </c>
      <c r="D1056" s="1">
        <f>BILANCA!E78</f>
        <v>16893.349999999999</v>
      </c>
      <c r="E1056" s="1">
        <v>0</v>
      </c>
      <c r="F1056" s="1">
        <v>0</v>
      </c>
      <c r="G1056" s="2">
        <f t="shared" si="22"/>
        <v>3156.9229599999999</v>
      </c>
      <c r="H1056" s="2">
        <f t="shared" si="19"/>
        <v>0.52999999999883585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9458.82</v>
      </c>
      <c r="D1064" s="1">
        <f>BILANCA!E86</f>
        <v>16893.349999999999</v>
      </c>
      <c r="E1064" s="1">
        <v>0</v>
      </c>
      <c r="F1064" s="1">
        <v>0</v>
      </c>
      <c r="G1064" s="2">
        <f t="shared" si="22"/>
        <v>3502.8871199999999</v>
      </c>
      <c r="H1064" s="2">
        <f t="shared" si="19"/>
        <v>0.52999999999883585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18162.080000000002</v>
      </c>
      <c r="D1124" s="1">
        <f>BILANCA!E146</f>
        <v>14349.24</v>
      </c>
      <c r="E1124" s="1">
        <v>0</v>
      </c>
      <c r="F1124" s="1">
        <v>0</v>
      </c>
      <c r="G1124" s="2">
        <f t="shared" si="22"/>
        <v>6607.3389599999991</v>
      </c>
      <c r="H1124" s="2">
        <f t="shared" si="23"/>
        <v>0.32000000000152795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18162.080000000002</v>
      </c>
      <c r="D1138" s="1">
        <f>BILANCA!E160</f>
        <v>14349.24</v>
      </c>
      <c r="E1138" s="1">
        <v>0</v>
      </c>
      <c r="F1138" s="1">
        <v>0</v>
      </c>
      <c r="G1138" s="2">
        <f t="shared" si="22"/>
        <v>7263.3868000000002</v>
      </c>
      <c r="H1138" s="2">
        <f t="shared" si="23"/>
        <v>0.32000000000152795</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133234.76999999999</v>
      </c>
      <c r="D1148" s="1">
        <f>BILANCA!E170</f>
        <v>186986.4</v>
      </c>
      <c r="E1148" s="1">
        <v>0</v>
      </c>
      <c r="F1148" s="1">
        <v>0</v>
      </c>
      <c r="G1148" s="2">
        <f t="shared" si="22"/>
        <v>83689.249049999999</v>
      </c>
      <c r="H1148" s="2">
        <f t="shared" si="23"/>
        <v>0.63000000000465661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133234.76999999999</v>
      </c>
      <c r="D1151" s="1">
        <f>BILANCA!E173</f>
        <v>186986.4</v>
      </c>
      <c r="E1151" s="1">
        <v>0</v>
      </c>
      <c r="F1151" s="1">
        <v>0</v>
      </c>
      <c r="G1151" s="2">
        <f t="shared" si="22"/>
        <v>85210.871760000009</v>
      </c>
      <c r="H1151" s="2">
        <f t="shared" si="23"/>
        <v>0.63000000000465661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5077407.7100000009</v>
      </c>
      <c r="D1152" s="1">
        <f>BILANCA!E175</f>
        <v>4963541.7300000004</v>
      </c>
      <c r="E1152" s="1">
        <v>0</v>
      </c>
      <c r="F1152" s="1">
        <v>0</v>
      </c>
      <c r="G1152" s="2">
        <f t="shared" si="22"/>
        <v>2535759.0077300007</v>
      </c>
      <c r="H1152" s="2">
        <f t="shared" si="23"/>
        <v>0.55999999865889549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145880.39000000001</v>
      </c>
      <c r="D1153" s="1">
        <f>BILANCA!E176</f>
        <v>212561.21000000002</v>
      </c>
      <c r="E1153" s="1">
        <v>0</v>
      </c>
      <c r="F1153" s="1">
        <v>0</v>
      </c>
      <c r="G1153" s="2">
        <f t="shared" si="22"/>
        <v>97070.477700000018</v>
      </c>
      <c r="H1153" s="2">
        <f t="shared" si="23"/>
        <v>0.6000000000349246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145880.39000000001</v>
      </c>
      <c r="D1154" s="1">
        <f>BILANCA!E177</f>
        <v>212561.21000000002</v>
      </c>
      <c r="E1154" s="1">
        <v>0</v>
      </c>
      <c r="F1154" s="1">
        <v>0</v>
      </c>
      <c r="G1154" s="2">
        <f t="shared" si="22"/>
        <v>97641.480510000009</v>
      </c>
      <c r="H1154" s="2">
        <f t="shared" si="23"/>
        <v>0.6000000000349246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120106.35</v>
      </c>
      <c r="D1155" s="1">
        <f>BILANCA!E178</f>
        <v>144382.88</v>
      </c>
      <c r="E1155" s="1">
        <v>0</v>
      </c>
      <c r="F1155" s="1">
        <v>0</v>
      </c>
      <c r="G1155" s="2">
        <f t="shared" si="22"/>
        <v>70326.002919999999</v>
      </c>
      <c r="H1155" s="2">
        <f t="shared" si="23"/>
        <v>0.47000000000116415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16119.6</v>
      </c>
      <c r="D1156" s="1">
        <f>BILANCA!E179</f>
        <v>51229.05</v>
      </c>
      <c r="E1156" s="1">
        <v>0</v>
      </c>
      <c r="F1156" s="1">
        <v>0</v>
      </c>
      <c r="G1156" s="2">
        <f t="shared" si="22"/>
        <v>20513.9421</v>
      </c>
      <c r="H1156" s="2">
        <f t="shared" si="23"/>
        <v>0.45000000000254659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180.35</v>
      </c>
      <c r="D1157" s="1">
        <f>BILANCA!E180</f>
        <v>139.16999999999999</v>
      </c>
      <c r="E1157" s="1">
        <v>0</v>
      </c>
      <c r="F1157" s="1">
        <v>0</v>
      </c>
      <c r="G1157" s="2">
        <f t="shared" si="22"/>
        <v>79.812059999999988</v>
      </c>
      <c r="H1157" s="2">
        <f t="shared" si="23"/>
        <v>0.51999999999998181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180.35</v>
      </c>
      <c r="D1160" s="1">
        <f>BILANCA!E183</f>
        <v>139.16999999999999</v>
      </c>
      <c r="E1160" s="1">
        <v>0</v>
      </c>
      <c r="F1160" s="1">
        <v>0</v>
      </c>
      <c r="G1160" s="2">
        <f t="shared" si="22"/>
        <v>81.188129999999987</v>
      </c>
      <c r="H1160" s="2">
        <f t="shared" si="23"/>
        <v>0.51999999999998181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11.2</v>
      </c>
      <c r="E1163" s="1">
        <v>0</v>
      </c>
      <c r="F1163" s="1">
        <v>0</v>
      </c>
      <c r="G1163" s="2">
        <f t="shared" si="22"/>
        <v>4.032</v>
      </c>
      <c r="H1163" s="2">
        <f t="shared" si="23"/>
        <v>0.19999999999999929</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9474.09</v>
      </c>
      <c r="D1165" s="1">
        <f>BILANCA!E188</f>
        <v>16798.91</v>
      </c>
      <c r="E1165" s="1">
        <v>0</v>
      </c>
      <c r="F1165" s="1">
        <v>0</v>
      </c>
      <c r="G1165" s="2">
        <f t="shared" si="22"/>
        <v>7839.0876200000002</v>
      </c>
      <c r="H1165" s="2">
        <f t="shared" si="23"/>
        <v>0.18000000000029104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4931527.3200000012</v>
      </c>
      <c r="D1214" s="1">
        <f>BILANCA!E237</f>
        <v>4750980.5200000005</v>
      </c>
      <c r="E1214" s="1">
        <v>0</v>
      </c>
      <c r="F1214" s="1">
        <v>0</v>
      </c>
      <c r="G1214" s="2">
        <f t="shared" si="22"/>
        <v>3334135.811160001</v>
      </c>
      <c r="H1214" s="2">
        <f t="shared" si="23"/>
        <v>0.80000000074505806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4880978.8400000008</v>
      </c>
      <c r="D1215" s="1">
        <f>BILANCA!E238</f>
        <v>4719727.59</v>
      </c>
      <c r="E1215" s="1">
        <v>0</v>
      </c>
      <c r="F1215" s="1">
        <v>0</v>
      </c>
      <c r="G1215" s="2">
        <f t="shared" si="22"/>
        <v>3322340.69264</v>
      </c>
      <c r="H1215" s="2">
        <f t="shared" si="23"/>
        <v>0.56999999936670065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4880978.8400000008</v>
      </c>
      <c r="D1216" s="1">
        <f>BILANCA!E239</f>
        <v>4719727.59</v>
      </c>
      <c r="E1216" s="1">
        <v>0</v>
      </c>
      <c r="F1216" s="1">
        <v>0</v>
      </c>
      <c r="G1216" s="2">
        <f t="shared" si="22"/>
        <v>3336661.1266600005</v>
      </c>
      <c r="H1216" s="2">
        <f t="shared" si="23"/>
        <v>0.56999999936670065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4748604.4800000004</v>
      </c>
      <c r="D1217" s="1">
        <f>BILANCA!E240</f>
        <v>4602977.87</v>
      </c>
      <c r="E1217" s="1">
        <v>0</v>
      </c>
      <c r="F1217" s="1">
        <v>0</v>
      </c>
      <c r="G1217" s="2">
        <f t="shared" si="22"/>
        <v>3265367.0914799999</v>
      </c>
      <c r="H1217" s="2">
        <f t="shared" si="23"/>
        <v>0.61000000033527613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132374.35999999999</v>
      </c>
      <c r="D1218" s="1">
        <f>BILANCA!E241</f>
        <v>116749.72</v>
      </c>
      <c r="E1218" s="1">
        <v>0</v>
      </c>
      <c r="F1218" s="1">
        <v>0</v>
      </c>
      <c r="G1218" s="2">
        <f t="shared" si="22"/>
        <v>85980.342999999993</v>
      </c>
      <c r="H1218" s="2">
        <f t="shared" si="23"/>
        <v>0.63999999998486601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32386.399999999998</v>
      </c>
      <c r="D1222" s="1">
        <f>BILANCA!E245</f>
        <v>16903.689999999999</v>
      </c>
      <c r="E1222" s="1">
        <v>0</v>
      </c>
      <c r="F1222" s="1">
        <v>0</v>
      </c>
      <c r="G1222" s="2">
        <f t="shared" si="22"/>
        <v>15820.313419999999</v>
      </c>
      <c r="H1222" s="2">
        <f t="shared" si="23"/>
        <v>0.70999999999912689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32386.399999999998</v>
      </c>
      <c r="D1223" s="1">
        <f>BILANCA!E246</f>
        <v>24160.69</v>
      </c>
      <c r="E1223" s="1">
        <v>0</v>
      </c>
      <c r="F1223" s="1">
        <v>0</v>
      </c>
      <c r="G1223" s="2">
        <f t="shared" si="22"/>
        <v>19369.867200000001</v>
      </c>
      <c r="H1223" s="2">
        <f t="shared" si="23"/>
        <v>0.70999999999912689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31715.14</v>
      </c>
      <c r="D1224" s="1">
        <f>BILANCA!E247</f>
        <v>24160.69</v>
      </c>
      <c r="E1224" s="1">
        <v>0</v>
      </c>
      <c r="F1224" s="1">
        <v>0</v>
      </c>
      <c r="G1224" s="2">
        <f t="shared" si="22"/>
        <v>19288.801319999999</v>
      </c>
      <c r="H1224" s="2">
        <f t="shared" si="23"/>
        <v>0.4500000000007276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671.26</v>
      </c>
      <c r="D1225" s="1">
        <f>BILANCA!E248</f>
        <v>0</v>
      </c>
      <c r="E1225" s="1">
        <v>0</v>
      </c>
      <c r="F1225" s="1">
        <v>0</v>
      </c>
      <c r="G1225" s="2">
        <f t="shared" si="22"/>
        <v>162.44492</v>
      </c>
      <c r="H1225" s="2">
        <f t="shared" si="23"/>
        <v>0.25999999999999091</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7257</v>
      </c>
      <c r="E1227" s="1">
        <v>0</v>
      </c>
      <c r="F1227" s="1">
        <v>0</v>
      </c>
      <c r="G1227" s="2">
        <f t="shared" si="22"/>
        <v>3541.4159999999997</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7257</v>
      </c>
      <c r="E1229" s="1">
        <v>0</v>
      </c>
      <c r="F1229" s="1">
        <v>0</v>
      </c>
      <c r="G1229" s="2">
        <f t="shared" si="22"/>
        <v>3570.444</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18162.080000000002</v>
      </c>
      <c r="D1232" s="1">
        <f>BILANCA!E255</f>
        <v>14349.24</v>
      </c>
      <c r="E1232" s="1">
        <v>0</v>
      </c>
      <c r="F1232" s="1">
        <v>0</v>
      </c>
      <c r="G1232" s="2">
        <f t="shared" si="22"/>
        <v>11668.27944</v>
      </c>
      <c r="H1232" s="2">
        <f t="shared" si="23"/>
        <v>0.32000000000152795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78037.19</v>
      </c>
      <c r="D1236" s="1">
        <f>BILANCA!E259</f>
        <v>78037.19</v>
      </c>
      <c r="E1236" s="1">
        <v>0</v>
      </c>
      <c r="F1236" s="1">
        <v>0</v>
      </c>
      <c r="G1236" s="2">
        <f t="shared" si="22"/>
        <v>59230.227210000005</v>
      </c>
      <c r="H1236" s="2">
        <f t="shared" si="23"/>
        <v>0.38000000000465661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78037.19</v>
      </c>
      <c r="D1237" s="1">
        <f>BILANCA!E260</f>
        <v>78037.19</v>
      </c>
      <c r="E1237" s="1">
        <v>0</v>
      </c>
      <c r="F1237" s="1">
        <v>0</v>
      </c>
      <c r="G1237" s="2">
        <f t="shared" si="22"/>
        <v>59464.338780000005</v>
      </c>
      <c r="H1237" s="2">
        <f t="shared" si="23"/>
        <v>0.38000000000465661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18162.080000000002</v>
      </c>
      <c r="D1241" s="1">
        <f>BILANCA!E265</f>
        <v>14349.24</v>
      </c>
      <c r="E1241" s="1">
        <v>0</v>
      </c>
      <c r="F1241" s="1">
        <v>0</v>
      </c>
      <c r="G1241" s="2">
        <f t="shared" si="22"/>
        <v>12090.02448</v>
      </c>
      <c r="H1241" s="2">
        <f t="shared" si="23"/>
        <v>0.32000000000152795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9458.82</v>
      </c>
      <c r="D1244" s="1">
        <f>BILANCA!E268</f>
        <v>16893.349999999999</v>
      </c>
      <c r="E1244" s="1">
        <v>0</v>
      </c>
      <c r="F1244" s="1">
        <v>0</v>
      </c>
      <c r="G1244" s="2">
        <f t="shared" si="24"/>
        <v>11287.08072</v>
      </c>
      <c r="H1244" s="2">
        <f t="shared" si="23"/>
        <v>0.52999999999883585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3171.54</v>
      </c>
      <c r="D1263" s="1">
        <f>BILANCA!E287</f>
        <v>8775.9</v>
      </c>
      <c r="E1263" s="1">
        <v>0</v>
      </c>
      <c r="F1263" s="1">
        <v>0</v>
      </c>
      <c r="G1263" s="2">
        <f t="shared" si="24"/>
        <v>5802.5352000000003</v>
      </c>
      <c r="H1263" s="2">
        <f t="shared" si="23"/>
        <v>0.56000000000040018</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142708.85</v>
      </c>
      <c r="D1264" s="1">
        <f>BILANCA!E288</f>
        <v>203785.31</v>
      </c>
      <c r="E1264" s="1">
        <v>0</v>
      </c>
      <c r="F1264" s="1">
        <v>0</v>
      </c>
      <c r="G1264" s="2">
        <f t="shared" si="24"/>
        <v>154628.53107000003</v>
      </c>
      <c r="H1264" s="2">
        <f t="shared" si="23"/>
        <v>0.45999999999185093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9474.09</v>
      </c>
      <c r="D1278" s="1">
        <f>BILANCA!E302</f>
        <v>16798.91</v>
      </c>
      <c r="E1278" s="1">
        <v>0</v>
      </c>
      <c r="F1278" s="1">
        <v>0</v>
      </c>
      <c r="G1278" s="2">
        <f t="shared" si="24"/>
        <v>12706.213449999999</v>
      </c>
      <c r="H1278" s="2">
        <f t="shared" si="23"/>
        <v>0.18000000000029104</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1718543.9</v>
      </c>
      <c r="D1408" s="1">
        <f>'RAS-funkcijski'!E114</f>
        <v>2069764.96</v>
      </c>
      <c r="E1408" s="1">
        <v>0</v>
      </c>
      <c r="F1408" s="1">
        <v>0</v>
      </c>
      <c r="G1408" s="2">
        <f t="shared" si="24"/>
        <v>644388.1202</v>
      </c>
      <c r="H1408" s="2">
        <f t="shared" si="27"/>
        <v>0.14000000013038516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1640218.41</v>
      </c>
      <c r="D1409" s="1">
        <f>'RAS-funkcijski'!E115</f>
        <v>1924000.97</v>
      </c>
      <c r="E1409" s="1">
        <v>0</v>
      </c>
      <c r="F1409" s="1">
        <v>0</v>
      </c>
      <c r="G1409" s="2">
        <f t="shared" si="24"/>
        <v>609192.45885000005</v>
      </c>
      <c r="H1409" s="2">
        <f t="shared" si="27"/>
        <v>0.43999999994412065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1640218.41</v>
      </c>
      <c r="D1411" s="1">
        <f>'RAS-funkcijski'!E117</f>
        <v>1924000.97</v>
      </c>
      <c r="E1411" s="1">
        <v>0</v>
      </c>
      <c r="F1411" s="1">
        <v>0</v>
      </c>
      <c r="G1411" s="2">
        <f t="shared" si="24"/>
        <v>620168.89954999997</v>
      </c>
      <c r="H1411" s="2">
        <f t="shared" si="27"/>
        <v>0.43999999994412065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78325.490000000005</v>
      </c>
      <c r="D1420" s="1">
        <f>'RAS-funkcijski'!E126</f>
        <v>145763.99</v>
      </c>
      <c r="E1420" s="1">
        <v>0</v>
      </c>
      <c r="F1420" s="1">
        <v>0</v>
      </c>
      <c r="G1420" s="2">
        <f t="shared" si="24"/>
        <v>45122.123339999991</v>
      </c>
      <c r="H1420" s="2">
        <f t="shared" si="27"/>
        <v>0.50000000001455192</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1718543.9</v>
      </c>
      <c r="D1435" s="13">
        <f>'RAS-funkcijski'!E141</f>
        <v>2069764.96</v>
      </c>
      <c r="E1435" s="13">
        <v>0</v>
      </c>
      <c r="F1435" s="13">
        <v>0</v>
      </c>
      <c r="G1435" s="14">
        <f t="shared" si="24"/>
        <v>802556.11334000004</v>
      </c>
      <c r="H1435" s="14">
        <f t="shared" si="27"/>
        <v>0.14000000013038516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25223.360000000001</v>
      </c>
      <c r="D1436" s="6">
        <f>'P-VRIO'!E5</f>
        <v>0</v>
      </c>
      <c r="E1436" s="6">
        <v>0</v>
      </c>
      <c r="F1436" s="6">
        <v>0</v>
      </c>
      <c r="G1436" s="7">
        <f t="shared" si="24"/>
        <v>25.22336</v>
      </c>
      <c r="H1436" s="7">
        <f t="shared" si="27"/>
        <v>0.36000000000058208</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25223.360000000001</v>
      </c>
      <c r="D1453" s="1">
        <f>'P-VRIO'!E22</f>
        <v>0</v>
      </c>
      <c r="E1453" s="1">
        <v>0</v>
      </c>
      <c r="F1453" s="1">
        <v>0</v>
      </c>
      <c r="G1453" s="2">
        <f t="shared" si="24"/>
        <v>454.02047999999996</v>
      </c>
      <c r="H1453" s="2">
        <f t="shared" si="27"/>
        <v>0.36000000000058208</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25223.360000000001</v>
      </c>
      <c r="D1454" s="1">
        <f>'P-VRIO'!E23</f>
        <v>0</v>
      </c>
      <c r="E1454" s="1">
        <v>0</v>
      </c>
      <c r="F1454" s="1">
        <v>0</v>
      </c>
      <c r="G1454" s="2">
        <f t="shared" si="24"/>
        <v>479.24383999999998</v>
      </c>
      <c r="H1454" s="2">
        <f t="shared" si="27"/>
        <v>0.36000000000058208</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25223.360000000001</v>
      </c>
      <c r="D1456" s="1">
        <f>'P-VRIO'!E25</f>
        <v>0</v>
      </c>
      <c r="E1456" s="1">
        <v>0</v>
      </c>
      <c r="F1456" s="1">
        <v>0</v>
      </c>
      <c r="G1456" s="2">
        <f t="shared" si="24"/>
        <v>529.69056</v>
      </c>
      <c r="H1456" s="2">
        <f t="shared" si="27"/>
        <v>0.36000000000058208</v>
      </c>
      <c r="I1456" s="10">
        <f t="shared" si="30"/>
        <v>190.68860160030832</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145880.29999999999</v>
      </c>
      <c r="D1480" s="6"/>
      <c r="E1480" s="6">
        <v>0</v>
      </c>
      <c r="F1480" s="6">
        <v>0</v>
      </c>
      <c r="G1480" s="7">
        <f t="shared" ref="G1480:G1580" si="34">B1480/1000*C1480</f>
        <v>145.88030000000001</v>
      </c>
      <c r="H1480" s="7">
        <f t="shared" ref="H1480:H1580" si="35">ABS(C1480-ROUND(C1480,0))</f>
        <v>0.29999999998835847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2094416.97</v>
      </c>
      <c r="D1481" s="1">
        <v>0</v>
      </c>
      <c r="E1481" s="1">
        <v>0</v>
      </c>
      <c r="F1481" s="1">
        <v>0</v>
      </c>
      <c r="G1481" s="2">
        <f t="shared" si="34"/>
        <v>4188.8339400000004</v>
      </c>
      <c r="H1481" s="2">
        <f t="shared" si="35"/>
        <v>3.0000000027939677E-2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2094416.97</v>
      </c>
      <c r="D1483" s="1">
        <v>0</v>
      </c>
      <c r="E1483" s="1">
        <v>0</v>
      </c>
      <c r="F1483" s="1">
        <v>0</v>
      </c>
      <c r="G1483" s="2">
        <f t="shared" si="34"/>
        <v>8377.6678800000009</v>
      </c>
      <c r="H1483" s="2">
        <f t="shared" si="35"/>
        <v>3.0000000027939677E-2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1631489.97</v>
      </c>
      <c r="D1484" s="1">
        <v>0</v>
      </c>
      <c r="E1484" s="1">
        <v>0</v>
      </c>
      <c r="F1484" s="1">
        <v>0</v>
      </c>
      <c r="G1484" s="2">
        <f t="shared" si="34"/>
        <v>8157.44985</v>
      </c>
      <c r="H1484" s="2">
        <f t="shared" si="35"/>
        <v>3.0000000027939677E-2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397899.57</v>
      </c>
      <c r="D1485" s="1">
        <v>0</v>
      </c>
      <c r="E1485" s="1">
        <v>0</v>
      </c>
      <c r="F1485" s="1">
        <v>0</v>
      </c>
      <c r="G1485" s="2">
        <f t="shared" si="34"/>
        <v>2387.3974200000002</v>
      </c>
      <c r="H1485" s="2">
        <f t="shared" si="35"/>
        <v>0.42999999999301508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10319.16</v>
      </c>
      <c r="D1486" s="1">
        <v>0</v>
      </c>
      <c r="E1486" s="1">
        <v>0</v>
      </c>
      <c r="F1486" s="1">
        <v>0</v>
      </c>
      <c r="G1486" s="2">
        <f t="shared" si="34"/>
        <v>72.234120000000004</v>
      </c>
      <c r="H1486" s="2">
        <f t="shared" si="35"/>
        <v>0.15999999999985448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42366.96</v>
      </c>
      <c r="D1489" s="1">
        <v>0</v>
      </c>
      <c r="E1489" s="1">
        <v>0</v>
      </c>
      <c r="F1489" s="1">
        <v>0</v>
      </c>
      <c r="G1489" s="2">
        <f t="shared" si="34"/>
        <v>423.6696</v>
      </c>
      <c r="H1489" s="2">
        <f t="shared" si="35"/>
        <v>4.0000000000873115E-2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12341.31</v>
      </c>
      <c r="D1491" s="1">
        <v>0</v>
      </c>
      <c r="E1491" s="1">
        <v>0</v>
      </c>
      <c r="F1491" s="1">
        <v>0</v>
      </c>
      <c r="G1491" s="2">
        <f t="shared" si="34"/>
        <v>148.09572</v>
      </c>
      <c r="H1491" s="2">
        <f t="shared" si="35"/>
        <v>0.30999999999949068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2027736.06</v>
      </c>
      <c r="D1499" s="1">
        <v>0</v>
      </c>
      <c r="E1499" s="1">
        <v>0</v>
      </c>
      <c r="F1499" s="1">
        <v>0</v>
      </c>
      <c r="G1499" s="2">
        <f t="shared" si="34"/>
        <v>40554.7212</v>
      </c>
      <c r="H1499" s="2">
        <f t="shared" si="35"/>
        <v>6.0000000055879354E-2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2027736.06</v>
      </c>
      <c r="D1501" s="1">
        <v>0</v>
      </c>
      <c r="E1501" s="1">
        <v>0</v>
      </c>
      <c r="F1501" s="1">
        <v>0</v>
      </c>
      <c r="G1501" s="2">
        <f t="shared" si="34"/>
        <v>44610.193319999998</v>
      </c>
      <c r="H1501" s="2">
        <f t="shared" si="35"/>
        <v>6.0000000055879354E-2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1607213.44</v>
      </c>
      <c r="D1502" s="1">
        <v>0</v>
      </c>
      <c r="E1502" s="1">
        <v>0</v>
      </c>
      <c r="F1502" s="1">
        <v>0</v>
      </c>
      <c r="G1502" s="2">
        <f t="shared" si="34"/>
        <v>36965.909119999997</v>
      </c>
      <c r="H1502" s="2">
        <f t="shared" si="35"/>
        <v>0.43999999994412065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362790.14</v>
      </c>
      <c r="D1503" s="1">
        <v>0</v>
      </c>
      <c r="E1503" s="1">
        <v>0</v>
      </c>
      <c r="F1503" s="1">
        <v>0</v>
      </c>
      <c r="G1503" s="2">
        <f t="shared" si="34"/>
        <v>8706.9633599999997</v>
      </c>
      <c r="H1503" s="2">
        <f t="shared" si="35"/>
        <v>0.14000000001396984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10360.23</v>
      </c>
      <c r="D1504" s="1">
        <v>0</v>
      </c>
      <c r="E1504" s="1">
        <v>0</v>
      </c>
      <c r="F1504" s="1">
        <v>0</v>
      </c>
      <c r="G1504" s="2">
        <f t="shared" si="34"/>
        <v>259.00574999999998</v>
      </c>
      <c r="H1504" s="2">
        <f t="shared" si="35"/>
        <v>0.22999999999956344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42355.76</v>
      </c>
      <c r="D1507" s="1">
        <v>0</v>
      </c>
      <c r="E1507" s="1">
        <v>0</v>
      </c>
      <c r="F1507" s="1">
        <v>0</v>
      </c>
      <c r="G1507" s="2">
        <f t="shared" si="34"/>
        <v>1185.96128</v>
      </c>
      <c r="H1507" s="2">
        <f t="shared" si="35"/>
        <v>0.23999999999796273</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5016.49</v>
      </c>
      <c r="D1509" s="1">
        <v>0</v>
      </c>
      <c r="E1509" s="1">
        <v>0</v>
      </c>
      <c r="F1509" s="1">
        <v>0</v>
      </c>
      <c r="G1509" s="2">
        <f t="shared" si="34"/>
        <v>150.49469999999999</v>
      </c>
      <c r="H1509" s="2">
        <f t="shared" si="35"/>
        <v>0.48999999999978172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212561.20999999996</v>
      </c>
      <c r="D1517" s="1">
        <v>0</v>
      </c>
      <c r="E1517" s="1">
        <v>0</v>
      </c>
      <c r="F1517" s="1">
        <v>0</v>
      </c>
      <c r="G1517" s="2">
        <f t="shared" si="34"/>
        <v>8077.3259799999987</v>
      </c>
      <c r="H1517" s="2">
        <f t="shared" si="35"/>
        <v>0.2099999999627471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8775.9</v>
      </c>
      <c r="D1518" s="1">
        <v>0</v>
      </c>
      <c r="E1518" s="1">
        <v>0</v>
      </c>
      <c r="F1518" s="1">
        <v>0</v>
      </c>
      <c r="G1518" s="2">
        <f t="shared" si="34"/>
        <v>342.26009999999997</v>
      </c>
      <c r="H1518" s="2">
        <f t="shared" si="35"/>
        <v>0.1000000000003638</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8775.9</v>
      </c>
      <c r="D1524" s="1">
        <v>0</v>
      </c>
      <c r="E1524" s="1">
        <v>0</v>
      </c>
      <c r="F1524" s="1">
        <v>0</v>
      </c>
      <c r="G1524" s="2">
        <f t="shared" si="34"/>
        <v>394.91549999999995</v>
      </c>
      <c r="H1524" s="2">
        <f t="shared" si="35"/>
        <v>0.1000000000003638</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8775.9</v>
      </c>
      <c r="D1530" s="1">
        <v>0</v>
      </c>
      <c r="E1530" s="1">
        <v>0</v>
      </c>
      <c r="F1530" s="1">
        <v>0</v>
      </c>
      <c r="G1530" s="2">
        <f t="shared" si="34"/>
        <v>447.57089999999994</v>
      </c>
      <c r="H1530" s="2">
        <f t="shared" si="35"/>
        <v>0.1000000000003638</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8775.9</v>
      </c>
      <c r="D1531" s="1">
        <v>0</v>
      </c>
      <c r="E1531" s="1">
        <v>0</v>
      </c>
      <c r="F1531" s="1">
        <v>0</v>
      </c>
      <c r="G1531" s="2">
        <f t="shared" si="34"/>
        <v>456.34679999999997</v>
      </c>
      <c r="H1531" s="2">
        <f t="shared" si="35"/>
        <v>0.1000000000003638</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203785.31</v>
      </c>
      <c r="D1576" s="1">
        <v>0</v>
      </c>
      <c r="E1576" s="1">
        <v>0</v>
      </c>
      <c r="F1576" s="1">
        <v>0</v>
      </c>
      <c r="G1576" s="2">
        <f t="shared" si="34"/>
        <v>19767.175070000001</v>
      </c>
      <c r="H1576" s="2">
        <f t="shared" si="35"/>
        <v>0.30999999999767169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203785.31</v>
      </c>
      <c r="D1578" s="1">
        <v>0</v>
      </c>
      <c r="E1578" s="1">
        <v>0</v>
      </c>
      <c r="F1578" s="1">
        <v>0</v>
      </c>
      <c r="G1578" s="2">
        <f t="shared" si="34"/>
        <v>20174.74569</v>
      </c>
      <c r="H1578" s="2">
        <f t="shared" si="35"/>
        <v>0.30999999999767169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14494</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1721399.0199999998</v>
      </c>
      <c r="I16" s="170">
        <f>'PR-RAS'!E6</f>
        <v>2054282.25</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1681962.19</v>
      </c>
      <c r="I17" s="170">
        <f>'PR-RAS'!E151</f>
        <v>2018109.04</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32386.399999999878</v>
      </c>
      <c r="I18" s="170">
        <f>'PR-RAS'!E645</f>
        <v>16903.690000000039</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4876765.82</v>
      </c>
      <c r="I20" s="173">
        <f>BILANCA!E7</f>
        <v>4715514.5200000005</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200641.88999999998</v>
      </c>
      <c r="I21" s="175">
        <f>BILANCA!E68</f>
        <v>248027.21</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145880.39000000001</v>
      </c>
      <c r="I22" s="175">
        <f>BILANCA!E176</f>
        <v>212561.21000000002</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4931527.3200000012</v>
      </c>
      <c r="I23" s="177">
        <f>BILANCA!E237</f>
        <v>4750980.5200000005</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1718543.9</v>
      </c>
      <c r="I27" s="175">
        <f>'RAS-funkcijski'!E114</f>
        <v>2069764.96</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1718543.9</v>
      </c>
      <c r="I28" s="179">
        <f>'RAS-funkcijski'!E141</f>
        <v>2069764.96</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25223.360000000001</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25223.360000000001</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145880.29999999999</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212561.20999999996</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8775.9</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203785.31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702" zoomScaleNormal="100" workbookViewId="0">
      <selection activeCell="E295" sqref="E29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1721399.0199999998</v>
      </c>
      <c r="E6" s="51">
        <f>E7+E44+E50+E82+E106+E124+E133+E139</f>
        <v>2054282.25</v>
      </c>
      <c r="F6" s="52">
        <f t="shared" ref="F6:F131" si="0">IF(D6&lt;&gt;0,IF(E6/D6&gt;=100,"&gt;&gt;100",E6/D6*100),"-")</f>
        <v>119.33794699151161</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1444751.3299999998</v>
      </c>
      <c r="E50" s="51">
        <f>E51+E54+E59+E62+E65+E68+E71+E74+E77</f>
        <v>1847424.73</v>
      </c>
      <c r="F50" s="52">
        <f t="shared" si="0"/>
        <v>127.87146768018549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1444751.3299999998</v>
      </c>
      <c r="E68" s="51">
        <f t="shared" si="15"/>
        <v>1847424.73</v>
      </c>
      <c r="F68" s="52">
        <f t="shared" si="0"/>
        <v>127.87146768018549</v>
      </c>
    </row>
    <row r="69" spans="1:6" ht="12.75" customHeight="1" x14ac:dyDescent="0.2">
      <c r="A69" s="53" t="s">
        <v>184</v>
      </c>
      <c r="B69" s="85" t="s">
        <v>185</v>
      </c>
      <c r="C69" s="50" t="s">
        <v>184</v>
      </c>
      <c r="D69" s="242">
        <v>1415727.17</v>
      </c>
      <c r="E69" s="242">
        <v>1803025.81</v>
      </c>
      <c r="F69" s="52">
        <f t="shared" si="0"/>
        <v>127.35686989746762</v>
      </c>
    </row>
    <row r="70" spans="1:6" ht="24" x14ac:dyDescent="0.2">
      <c r="A70" s="53" t="s">
        <v>186</v>
      </c>
      <c r="B70" s="85" t="s">
        <v>187</v>
      </c>
      <c r="C70" s="50" t="s">
        <v>186</v>
      </c>
      <c r="D70" s="242">
        <v>29024.16</v>
      </c>
      <c r="E70" s="242">
        <v>44398.92</v>
      </c>
      <c r="F70" s="52">
        <f t="shared" si="0"/>
        <v>152.97228240197131</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0.88</v>
      </c>
      <c r="E82" s="51">
        <f t="shared" si="19"/>
        <v>0.02</v>
      </c>
      <c r="F82" s="52">
        <f t="shared" si="0"/>
        <v>2.2727272727272729</v>
      </c>
    </row>
    <row r="83" spans="1:6" ht="12.75" customHeight="1" x14ac:dyDescent="0.2">
      <c r="A83" s="53">
        <v>641</v>
      </c>
      <c r="B83" s="85" t="s">
        <v>212</v>
      </c>
      <c r="C83" s="50" t="s">
        <v>213</v>
      </c>
      <c r="D83" s="51">
        <f t="shared" ref="D83:E83" si="20">SUM(D84:D90)</f>
        <v>0.88</v>
      </c>
      <c r="E83" s="51">
        <f t="shared" si="20"/>
        <v>0.02</v>
      </c>
      <c r="F83" s="52">
        <f t="shared" si="0"/>
        <v>2.2727272727272729</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0.88</v>
      </c>
      <c r="E85" s="242">
        <v>0.01</v>
      </c>
      <c r="F85" s="52">
        <f t="shared" si="0"/>
        <v>1.1363636363636365</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v>0.01</v>
      </c>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102251.72</v>
      </c>
      <c r="E106" s="51">
        <f t="shared" si="23"/>
        <v>57588.85</v>
      </c>
      <c r="F106" s="52">
        <f t="shared" si="0"/>
        <v>56.320666292948417</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102251.72</v>
      </c>
      <c r="E112" s="51">
        <f t="shared" si="25"/>
        <v>57588.85</v>
      </c>
      <c r="F112" s="52">
        <f t="shared" si="0"/>
        <v>56.320666292948417</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102251.72</v>
      </c>
      <c r="E117" s="242">
        <v>57588.85</v>
      </c>
      <c r="F117" s="52">
        <f t="shared" si="0"/>
        <v>56.320666292948417</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9719.56</v>
      </c>
      <c r="E124" s="51">
        <f t="shared" si="27"/>
        <v>10128.200000000001</v>
      </c>
      <c r="F124" s="52">
        <f t="shared" si="0"/>
        <v>104.20430554469544</v>
      </c>
    </row>
    <row r="125" spans="1:6" ht="12.75" customHeight="1" x14ac:dyDescent="0.2">
      <c r="A125" s="53">
        <v>661</v>
      </c>
      <c r="B125" s="86" t="s">
        <v>296</v>
      </c>
      <c r="C125" s="50" t="s">
        <v>297</v>
      </c>
      <c r="D125" s="51">
        <f t="shared" ref="D125:E125" si="28">SUM(D126:D127)</f>
        <v>9719.56</v>
      </c>
      <c r="E125" s="51">
        <f t="shared" si="28"/>
        <v>10128.200000000001</v>
      </c>
      <c r="F125" s="52">
        <f t="shared" si="0"/>
        <v>104.20430554469544</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9719.56</v>
      </c>
      <c r="E127" s="242">
        <v>10128.200000000001</v>
      </c>
      <c r="F127" s="52">
        <f t="shared" si="0"/>
        <v>104.20430554469544</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164675.53</v>
      </c>
      <c r="E133" s="51">
        <f t="shared" si="30"/>
        <v>139140.45000000001</v>
      </c>
      <c r="F133" s="52">
        <f t="shared" ref="F133:F223" si="31">IF(D133&lt;&gt;0,IF(E133/D133&gt;=100,"&gt;&gt;100",E133/D133*100),"-")</f>
        <v>84.493701037427968</v>
      </c>
    </row>
    <row r="134" spans="1:6" ht="24" x14ac:dyDescent="0.2">
      <c r="A134" s="53">
        <v>671</v>
      </c>
      <c r="B134" s="232" t="s">
        <v>314</v>
      </c>
      <c r="C134" s="50" t="s">
        <v>315</v>
      </c>
      <c r="D134" s="51">
        <f t="shared" ref="D134:E134" si="32">SUM(D135:D137)</f>
        <v>164675.53</v>
      </c>
      <c r="E134" s="51">
        <f t="shared" si="32"/>
        <v>139140.45000000001</v>
      </c>
      <c r="F134" s="52">
        <f t="shared" si="31"/>
        <v>84.493701037427968</v>
      </c>
    </row>
    <row r="135" spans="1:6" ht="12.75" customHeight="1" x14ac:dyDescent="0.2">
      <c r="A135" s="53">
        <v>6711</v>
      </c>
      <c r="B135" s="85" t="s">
        <v>316</v>
      </c>
      <c r="C135" s="50" t="s">
        <v>317</v>
      </c>
      <c r="D135" s="242">
        <v>156446.72</v>
      </c>
      <c r="E135" s="242">
        <v>139140.45000000001</v>
      </c>
      <c r="F135" s="52">
        <f t="shared" si="31"/>
        <v>88.937914454198847</v>
      </c>
    </row>
    <row r="136" spans="1:6" ht="24" x14ac:dyDescent="0.2">
      <c r="A136" s="53">
        <v>6712</v>
      </c>
      <c r="B136" s="232" t="s">
        <v>318</v>
      </c>
      <c r="C136" s="50" t="s">
        <v>319</v>
      </c>
      <c r="D136" s="242">
        <v>8228.81</v>
      </c>
      <c r="E136" s="242"/>
      <c r="F136" s="52">
        <f t="shared" si="31"/>
        <v>0</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1681962.19</v>
      </c>
      <c r="E151" s="51">
        <f t="shared" si="35"/>
        <v>2018109.04</v>
      </c>
      <c r="F151" s="52">
        <f t="shared" si="31"/>
        <v>119.98539872052653</v>
      </c>
    </row>
    <row r="152" spans="1:6" ht="12.75" customHeight="1" x14ac:dyDescent="0.2">
      <c r="A152" s="53">
        <v>31</v>
      </c>
      <c r="B152" s="85" t="s">
        <v>349</v>
      </c>
      <c r="C152" s="50" t="s">
        <v>35</v>
      </c>
      <c r="D152" s="51">
        <f t="shared" ref="D152:E152" si="36">D153+D158+D159</f>
        <v>1342260.62</v>
      </c>
      <c r="E152" s="51">
        <f t="shared" si="36"/>
        <v>1603874.12</v>
      </c>
      <c r="F152" s="52">
        <f t="shared" si="31"/>
        <v>119.49051444271679</v>
      </c>
    </row>
    <row r="153" spans="1:6" ht="12.75" customHeight="1" x14ac:dyDescent="0.2">
      <c r="A153" s="53">
        <v>311</v>
      </c>
      <c r="B153" s="85" t="s">
        <v>350</v>
      </c>
      <c r="C153" s="50" t="s">
        <v>351</v>
      </c>
      <c r="D153" s="51">
        <f t="shared" ref="D153:E153" si="37">SUM(D154:D157)</f>
        <v>1111641.1300000001</v>
      </c>
      <c r="E153" s="51">
        <f t="shared" si="37"/>
        <v>1319009.25</v>
      </c>
      <c r="F153" s="52">
        <f t="shared" si="31"/>
        <v>118.65423241401656</v>
      </c>
    </row>
    <row r="154" spans="1:6" ht="12.75" customHeight="1" x14ac:dyDescent="0.2">
      <c r="A154" s="53">
        <v>3111</v>
      </c>
      <c r="B154" s="85" t="s">
        <v>352</v>
      </c>
      <c r="C154" s="50" t="s">
        <v>353</v>
      </c>
      <c r="D154" s="242">
        <v>1077037.3700000001</v>
      </c>
      <c r="E154" s="242">
        <v>1278454.26</v>
      </c>
      <c r="F154" s="52">
        <f t="shared" si="31"/>
        <v>118.70101220350413</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30672.37</v>
      </c>
      <c r="E156" s="242">
        <v>35583.5</v>
      </c>
      <c r="F156" s="52">
        <f t="shared" si="31"/>
        <v>116.01157654266692</v>
      </c>
    </row>
    <row r="157" spans="1:6" ht="12.75" customHeight="1" x14ac:dyDescent="0.2">
      <c r="A157" s="53">
        <v>3114</v>
      </c>
      <c r="B157" s="85" t="s">
        <v>358</v>
      </c>
      <c r="C157" s="50" t="s">
        <v>359</v>
      </c>
      <c r="D157" s="242">
        <v>3931.39</v>
      </c>
      <c r="E157" s="242">
        <v>4971.49</v>
      </c>
      <c r="F157" s="52">
        <f t="shared" si="31"/>
        <v>126.45629154065101</v>
      </c>
    </row>
    <row r="158" spans="1:6" ht="12.75" customHeight="1" x14ac:dyDescent="0.2">
      <c r="A158" s="53">
        <v>312</v>
      </c>
      <c r="B158" s="85" t="s">
        <v>360</v>
      </c>
      <c r="C158" s="50" t="s">
        <v>361</v>
      </c>
      <c r="D158" s="242">
        <v>52402.44</v>
      </c>
      <c r="E158" s="242">
        <v>73569.48</v>
      </c>
      <c r="F158" s="52">
        <f t="shared" si="31"/>
        <v>140.3932335975195</v>
      </c>
    </row>
    <row r="159" spans="1:6" ht="12.75" customHeight="1" x14ac:dyDescent="0.2">
      <c r="A159" s="53">
        <v>313</v>
      </c>
      <c r="B159" s="85" t="s">
        <v>362</v>
      </c>
      <c r="C159" s="50" t="s">
        <v>363</v>
      </c>
      <c r="D159" s="51">
        <f t="shared" ref="D159:E159" si="38">SUM(D160:D162)</f>
        <v>178217.05</v>
      </c>
      <c r="E159" s="51">
        <f t="shared" si="38"/>
        <v>211295.39</v>
      </c>
      <c r="F159" s="52">
        <f t="shared" si="31"/>
        <v>118.56070448927308</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178107.62</v>
      </c>
      <c r="E161" s="242">
        <v>210949.75</v>
      </c>
      <c r="F161" s="52">
        <f t="shared" si="31"/>
        <v>118.43948619379677</v>
      </c>
    </row>
    <row r="162" spans="1:6" ht="12.75" customHeight="1" x14ac:dyDescent="0.2">
      <c r="A162" s="53">
        <v>3133</v>
      </c>
      <c r="B162" s="85" t="s">
        <v>367</v>
      </c>
      <c r="C162" s="50" t="s">
        <v>368</v>
      </c>
      <c r="D162" s="242">
        <v>109.43</v>
      </c>
      <c r="E162" s="242">
        <v>345.64</v>
      </c>
      <c r="F162" s="52">
        <f t="shared" si="31"/>
        <v>315.85488440098686</v>
      </c>
    </row>
    <row r="163" spans="1:6" ht="12.75" customHeight="1" x14ac:dyDescent="0.2">
      <c r="A163" s="53">
        <v>32</v>
      </c>
      <c r="B163" s="85" t="s">
        <v>369</v>
      </c>
      <c r="C163" s="50" t="s">
        <v>370</v>
      </c>
      <c r="D163" s="51">
        <f t="shared" ref="D163:E163" si="39">D164+D169+D177+D187+D188</f>
        <v>283852.46000000002</v>
      </c>
      <c r="E163" s="51">
        <f t="shared" si="39"/>
        <v>360289.72</v>
      </c>
      <c r="F163" s="52">
        <f t="shared" si="31"/>
        <v>126.92851772360893</v>
      </c>
    </row>
    <row r="164" spans="1:6" ht="12.75" customHeight="1" x14ac:dyDescent="0.2">
      <c r="A164" s="53">
        <v>321</v>
      </c>
      <c r="B164" s="85" t="s">
        <v>371</v>
      </c>
      <c r="C164" s="50" t="s">
        <v>372</v>
      </c>
      <c r="D164" s="51">
        <f t="shared" ref="D164:E164" si="40">SUM(D165:D168)</f>
        <v>57547.02</v>
      </c>
      <c r="E164" s="51">
        <f t="shared" si="40"/>
        <v>65600.08</v>
      </c>
      <c r="F164" s="52">
        <f t="shared" si="31"/>
        <v>113.99387839717852</v>
      </c>
    </row>
    <row r="165" spans="1:6" ht="12.75" customHeight="1" x14ac:dyDescent="0.2">
      <c r="A165" s="53">
        <v>3211</v>
      </c>
      <c r="B165" s="85" t="s">
        <v>373</v>
      </c>
      <c r="C165" s="50" t="s">
        <v>374</v>
      </c>
      <c r="D165" s="242">
        <v>4559.28</v>
      </c>
      <c r="E165" s="242">
        <v>6570.49</v>
      </c>
      <c r="F165" s="52">
        <f t="shared" si="31"/>
        <v>144.11244757944237</v>
      </c>
    </row>
    <row r="166" spans="1:6" ht="12.75" customHeight="1" x14ac:dyDescent="0.2">
      <c r="A166" s="53">
        <v>3212</v>
      </c>
      <c r="B166" s="85" t="s">
        <v>375</v>
      </c>
      <c r="C166" s="50" t="s">
        <v>376</v>
      </c>
      <c r="D166" s="242">
        <v>51406.43</v>
      </c>
      <c r="E166" s="242">
        <v>58164.639999999999</v>
      </c>
      <c r="F166" s="52">
        <f t="shared" si="31"/>
        <v>113.14662387565136</v>
      </c>
    </row>
    <row r="167" spans="1:6" ht="12.75" customHeight="1" x14ac:dyDescent="0.2">
      <c r="A167" s="53">
        <v>3213</v>
      </c>
      <c r="B167" s="85" t="s">
        <v>377</v>
      </c>
      <c r="C167" s="50" t="s">
        <v>378</v>
      </c>
      <c r="D167" s="242">
        <v>1323.56</v>
      </c>
      <c r="E167" s="242">
        <v>624.54999999999995</v>
      </c>
      <c r="F167" s="52">
        <f t="shared" si="31"/>
        <v>47.18713167517906</v>
      </c>
    </row>
    <row r="168" spans="1:6" ht="12.75" customHeight="1" x14ac:dyDescent="0.2">
      <c r="A168" s="53">
        <v>3214</v>
      </c>
      <c r="B168" s="85" t="s">
        <v>379</v>
      </c>
      <c r="C168" s="50" t="s">
        <v>380</v>
      </c>
      <c r="D168" s="242">
        <v>257.75</v>
      </c>
      <c r="E168" s="242">
        <v>240.4</v>
      </c>
      <c r="F168" s="52">
        <f t="shared" si="31"/>
        <v>93.268671193016502</v>
      </c>
    </row>
    <row r="169" spans="1:6" ht="12.75" customHeight="1" x14ac:dyDescent="0.2">
      <c r="A169" s="53">
        <v>322</v>
      </c>
      <c r="B169" s="85" t="s">
        <v>381</v>
      </c>
      <c r="C169" s="50" t="s">
        <v>382</v>
      </c>
      <c r="D169" s="51">
        <f t="shared" ref="D169:E169" si="41">SUM(D170:D176)</f>
        <v>163630.93000000002</v>
      </c>
      <c r="E169" s="51">
        <f t="shared" si="41"/>
        <v>213521.58</v>
      </c>
      <c r="F169" s="52">
        <f t="shared" si="31"/>
        <v>130.48974298441007</v>
      </c>
    </row>
    <row r="170" spans="1:6" ht="12.75" customHeight="1" x14ac:dyDescent="0.2">
      <c r="A170" s="53">
        <v>3221</v>
      </c>
      <c r="B170" s="85" t="s">
        <v>383</v>
      </c>
      <c r="C170" s="50" t="s">
        <v>384</v>
      </c>
      <c r="D170" s="242">
        <v>24881.88</v>
      </c>
      <c r="E170" s="242">
        <v>30024.43</v>
      </c>
      <c r="F170" s="52">
        <f t="shared" si="31"/>
        <v>120.66785146459993</v>
      </c>
    </row>
    <row r="171" spans="1:6" ht="12.75" customHeight="1" x14ac:dyDescent="0.2">
      <c r="A171" s="53">
        <v>3222</v>
      </c>
      <c r="B171" s="85" t="s">
        <v>385</v>
      </c>
      <c r="C171" s="50" t="s">
        <v>386</v>
      </c>
      <c r="D171" s="242">
        <v>78325.490000000005</v>
      </c>
      <c r="E171" s="242">
        <v>145763.99</v>
      </c>
      <c r="F171" s="52">
        <f t="shared" si="31"/>
        <v>186.10032315150531</v>
      </c>
    </row>
    <row r="172" spans="1:6" ht="12.75" customHeight="1" x14ac:dyDescent="0.2">
      <c r="A172" s="53">
        <v>3223</v>
      </c>
      <c r="B172" s="85" t="s">
        <v>387</v>
      </c>
      <c r="C172" s="50" t="s">
        <v>388</v>
      </c>
      <c r="D172" s="242">
        <v>48641.18</v>
      </c>
      <c r="E172" s="242">
        <v>28349.81</v>
      </c>
      <c r="F172" s="52">
        <f t="shared" si="31"/>
        <v>58.283557265674887</v>
      </c>
    </row>
    <row r="173" spans="1:6" ht="12.75" customHeight="1" x14ac:dyDescent="0.2">
      <c r="A173" s="53">
        <v>3224</v>
      </c>
      <c r="B173" s="85" t="s">
        <v>389</v>
      </c>
      <c r="C173" s="50" t="s">
        <v>390</v>
      </c>
      <c r="D173" s="242">
        <v>6710.55</v>
      </c>
      <c r="E173" s="242">
        <v>4989.1400000000003</v>
      </c>
      <c r="F173" s="52">
        <f t="shared" si="31"/>
        <v>74.347706223781955</v>
      </c>
    </row>
    <row r="174" spans="1:6" ht="12.75" customHeight="1" x14ac:dyDescent="0.2">
      <c r="A174" s="53">
        <v>3225</v>
      </c>
      <c r="B174" s="85" t="s">
        <v>391</v>
      </c>
      <c r="C174" s="50" t="s">
        <v>392</v>
      </c>
      <c r="D174" s="242">
        <v>4398.6400000000003</v>
      </c>
      <c r="E174" s="242">
        <v>3389.63</v>
      </c>
      <c r="F174" s="52">
        <f t="shared" si="31"/>
        <v>77.060864267137106</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673.19</v>
      </c>
      <c r="E176" s="242">
        <v>1004.58</v>
      </c>
      <c r="F176" s="52">
        <f t="shared" si="31"/>
        <v>149.22681560926335</v>
      </c>
    </row>
    <row r="177" spans="1:6" ht="12.75" customHeight="1" x14ac:dyDescent="0.2">
      <c r="A177" s="53">
        <v>323</v>
      </c>
      <c r="B177" s="85" t="s">
        <v>397</v>
      </c>
      <c r="C177" s="50" t="s">
        <v>398</v>
      </c>
      <c r="D177" s="51">
        <f t="shared" ref="D177:E177" si="42">SUM(D178:D186)</f>
        <v>46886.850000000006</v>
      </c>
      <c r="E177" s="51">
        <f t="shared" si="42"/>
        <v>59581.979999999996</v>
      </c>
      <c r="F177" s="52">
        <f t="shared" si="31"/>
        <v>127.07609916213178</v>
      </c>
    </row>
    <row r="178" spans="1:6" ht="12.75" customHeight="1" x14ac:dyDescent="0.2">
      <c r="A178" s="53">
        <v>3231</v>
      </c>
      <c r="B178" s="85" t="s">
        <v>399</v>
      </c>
      <c r="C178" s="50" t="s">
        <v>400</v>
      </c>
      <c r="D178" s="242">
        <v>7518.93</v>
      </c>
      <c r="E178" s="242">
        <v>14249.04</v>
      </c>
      <c r="F178" s="52">
        <f t="shared" si="31"/>
        <v>189.50887958792009</v>
      </c>
    </row>
    <row r="179" spans="1:6" ht="12.75" customHeight="1" x14ac:dyDescent="0.2">
      <c r="A179" s="53">
        <v>3232</v>
      </c>
      <c r="B179" s="85" t="s">
        <v>401</v>
      </c>
      <c r="C179" s="50" t="s">
        <v>402</v>
      </c>
      <c r="D179" s="242">
        <v>11532.28</v>
      </c>
      <c r="E179" s="242">
        <v>14134.43</v>
      </c>
      <c r="F179" s="52">
        <f t="shared" si="31"/>
        <v>122.56405498305625</v>
      </c>
    </row>
    <row r="180" spans="1:6" ht="12.75" customHeight="1" x14ac:dyDescent="0.2">
      <c r="A180" s="53">
        <v>3233</v>
      </c>
      <c r="B180" s="85" t="s">
        <v>403</v>
      </c>
      <c r="C180" s="50" t="s">
        <v>404</v>
      </c>
      <c r="D180" s="242">
        <v>248.86</v>
      </c>
      <c r="E180" s="242">
        <v>248.85</v>
      </c>
      <c r="F180" s="52">
        <f t="shared" si="31"/>
        <v>99.995981676444572</v>
      </c>
    </row>
    <row r="181" spans="1:6" ht="12.75" customHeight="1" x14ac:dyDescent="0.2">
      <c r="A181" s="53">
        <v>3234</v>
      </c>
      <c r="B181" s="85" t="s">
        <v>405</v>
      </c>
      <c r="C181" s="50" t="s">
        <v>406</v>
      </c>
      <c r="D181" s="242">
        <v>11115.77</v>
      </c>
      <c r="E181" s="242">
        <v>10881.96</v>
      </c>
      <c r="F181" s="52">
        <f t="shared" si="31"/>
        <v>97.896591958991593</v>
      </c>
    </row>
    <row r="182" spans="1:6" ht="12.75" customHeight="1" x14ac:dyDescent="0.2">
      <c r="A182" s="53">
        <v>3235</v>
      </c>
      <c r="B182" s="85" t="s">
        <v>407</v>
      </c>
      <c r="C182" s="50" t="s">
        <v>408</v>
      </c>
      <c r="D182" s="242">
        <v>0</v>
      </c>
      <c r="E182" s="242"/>
      <c r="F182" s="52" t="str">
        <f t="shared" si="31"/>
        <v>-</v>
      </c>
    </row>
    <row r="183" spans="1:6" ht="12.75" customHeight="1" x14ac:dyDescent="0.2">
      <c r="A183" s="53">
        <v>3236</v>
      </c>
      <c r="B183" s="85" t="s">
        <v>409</v>
      </c>
      <c r="C183" s="50" t="s">
        <v>410</v>
      </c>
      <c r="D183" s="242">
        <v>6999.71</v>
      </c>
      <c r="E183" s="242">
        <v>5203.3100000000004</v>
      </c>
      <c r="F183" s="52">
        <f t="shared" si="31"/>
        <v>74.336079637585001</v>
      </c>
    </row>
    <row r="184" spans="1:6" ht="12.75" customHeight="1" x14ac:dyDescent="0.2">
      <c r="A184" s="53">
        <v>3237</v>
      </c>
      <c r="B184" s="85" t="s">
        <v>411</v>
      </c>
      <c r="C184" s="50" t="s">
        <v>412</v>
      </c>
      <c r="D184" s="242">
        <v>1522.87</v>
      </c>
      <c r="E184" s="242">
        <v>2150.1999999999998</v>
      </c>
      <c r="F184" s="52">
        <f t="shared" si="31"/>
        <v>141.19392988239312</v>
      </c>
    </row>
    <row r="185" spans="1:6" ht="12.75" customHeight="1" x14ac:dyDescent="0.2">
      <c r="A185" s="53">
        <v>3238</v>
      </c>
      <c r="B185" s="85" t="s">
        <v>413</v>
      </c>
      <c r="C185" s="50" t="s">
        <v>414</v>
      </c>
      <c r="D185" s="242">
        <v>4195.1499999999996</v>
      </c>
      <c r="E185" s="242">
        <v>6225.37</v>
      </c>
      <c r="F185" s="52">
        <f t="shared" si="31"/>
        <v>148.39445550218707</v>
      </c>
    </row>
    <row r="186" spans="1:6" ht="12.75" customHeight="1" x14ac:dyDescent="0.2">
      <c r="A186" s="53">
        <v>3239</v>
      </c>
      <c r="B186" s="85" t="s">
        <v>415</v>
      </c>
      <c r="C186" s="50" t="s">
        <v>416</v>
      </c>
      <c r="D186" s="242">
        <v>3753.28</v>
      </c>
      <c r="E186" s="242">
        <v>6488.82</v>
      </c>
      <c r="F186" s="52">
        <f t="shared" si="31"/>
        <v>172.88398414187057</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15787.66</v>
      </c>
      <c r="E188" s="51">
        <f t="shared" si="43"/>
        <v>21586.080000000002</v>
      </c>
      <c r="F188" s="52">
        <f t="shared" si="31"/>
        <v>136.72754543738591</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3358.73</v>
      </c>
      <c r="E190" s="242">
        <v>3347.36</v>
      </c>
      <c r="F190" s="52">
        <f t="shared" si="31"/>
        <v>99.661479190051011</v>
      </c>
    </row>
    <row r="191" spans="1:6" ht="12.75" customHeight="1" x14ac:dyDescent="0.2">
      <c r="A191" s="53">
        <v>3293</v>
      </c>
      <c r="B191" s="85" t="s">
        <v>425</v>
      </c>
      <c r="C191" s="50" t="s">
        <v>426</v>
      </c>
      <c r="D191" s="242">
        <v>6.63</v>
      </c>
      <c r="E191" s="242">
        <v>542.95000000000005</v>
      </c>
      <c r="F191" s="52">
        <f t="shared" si="31"/>
        <v>8189.2911010558082</v>
      </c>
    </row>
    <row r="192" spans="1:6" ht="12.75" customHeight="1" x14ac:dyDescent="0.2">
      <c r="A192" s="53">
        <v>3294</v>
      </c>
      <c r="B192" s="85" t="s">
        <v>427</v>
      </c>
      <c r="C192" s="50" t="s">
        <v>428</v>
      </c>
      <c r="D192" s="242">
        <v>159.27000000000001</v>
      </c>
      <c r="E192" s="242">
        <v>163.09</v>
      </c>
      <c r="F192" s="52">
        <f t="shared" si="31"/>
        <v>102.39844289571167</v>
      </c>
    </row>
    <row r="193" spans="1:6" ht="12.75" customHeight="1" x14ac:dyDescent="0.2">
      <c r="A193" s="53">
        <v>3295</v>
      </c>
      <c r="B193" s="85" t="s">
        <v>429</v>
      </c>
      <c r="C193" s="50" t="s">
        <v>430</v>
      </c>
      <c r="D193" s="242">
        <v>3132.26</v>
      </c>
      <c r="E193" s="242">
        <v>3353.92</v>
      </c>
      <c r="F193" s="52">
        <f t="shared" si="31"/>
        <v>107.07667945828251</v>
      </c>
    </row>
    <row r="194" spans="1:6" ht="12.75" customHeight="1" x14ac:dyDescent="0.2">
      <c r="A194" s="53" t="s">
        <v>431</v>
      </c>
      <c r="B194" s="85" t="s">
        <v>432</v>
      </c>
      <c r="C194" s="50" t="s">
        <v>431</v>
      </c>
      <c r="D194" s="242">
        <v>3491.65</v>
      </c>
      <c r="E194" s="242">
        <v>7715.97</v>
      </c>
      <c r="F194" s="52">
        <f t="shared" si="31"/>
        <v>220.98348918133263</v>
      </c>
    </row>
    <row r="195" spans="1:6" ht="12.75" customHeight="1" x14ac:dyDescent="0.2">
      <c r="A195" s="53">
        <v>3299</v>
      </c>
      <c r="B195" s="85" t="s">
        <v>433</v>
      </c>
      <c r="C195" s="50" t="s">
        <v>434</v>
      </c>
      <c r="D195" s="242">
        <v>5639.12</v>
      </c>
      <c r="E195" s="242">
        <v>6462.79</v>
      </c>
      <c r="F195" s="52">
        <f t="shared" si="31"/>
        <v>114.60635702024429</v>
      </c>
    </row>
    <row r="196" spans="1:6" ht="12.75" customHeight="1" x14ac:dyDescent="0.2">
      <c r="A196" s="53">
        <v>34</v>
      </c>
      <c r="B196" s="232" t="s">
        <v>435</v>
      </c>
      <c r="C196" s="50" t="s">
        <v>436</v>
      </c>
      <c r="D196" s="51">
        <f t="shared" ref="D196:E196" si="44">D197+D202+D210</f>
        <v>4280.93</v>
      </c>
      <c r="E196" s="51">
        <f t="shared" si="44"/>
        <v>10360.23</v>
      </c>
      <c r="F196" s="52">
        <f t="shared" si="31"/>
        <v>242.00886256023804</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4280.93</v>
      </c>
      <c r="E210" s="51">
        <f t="shared" si="47"/>
        <v>10360.23</v>
      </c>
      <c r="F210" s="52">
        <f t="shared" si="31"/>
        <v>242.00886256023804</v>
      </c>
    </row>
    <row r="211" spans="1:6" ht="12.75" customHeight="1" x14ac:dyDescent="0.2">
      <c r="A211" s="53">
        <v>3431</v>
      </c>
      <c r="B211" s="232" t="s">
        <v>465</v>
      </c>
      <c r="C211" s="50" t="s">
        <v>466</v>
      </c>
      <c r="D211" s="242">
        <v>1621.1</v>
      </c>
      <c r="E211" s="242">
        <v>1411.48</v>
      </c>
      <c r="F211" s="52">
        <f t="shared" si="31"/>
        <v>87.069273949787188</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2659.83</v>
      </c>
      <c r="E213" s="242">
        <v>8948.59</v>
      </c>
      <c r="F213" s="52">
        <f t="shared" si="31"/>
        <v>336.43465935792892</v>
      </c>
    </row>
    <row r="214" spans="1:6" ht="12.75" customHeight="1" x14ac:dyDescent="0.2">
      <c r="A214" s="53">
        <v>3434</v>
      </c>
      <c r="B214" s="85" t="s">
        <v>471</v>
      </c>
      <c r="C214" s="50" t="s">
        <v>472</v>
      </c>
      <c r="D214" s="242">
        <v>0</v>
      </c>
      <c r="E214" s="242">
        <v>0.16</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51568.18</v>
      </c>
      <c r="E252" s="51">
        <f t="shared" si="63"/>
        <v>42366.96</v>
      </c>
      <c r="F252" s="52">
        <f t="shared" ref="F252:F258" si="64">IF(D252&lt;&gt;0,IF(E252/D252&gt;=100,"&gt;&gt;100",E252/D252*100),"-")</f>
        <v>82.157175219292199</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51568.18</v>
      </c>
      <c r="E259" s="51">
        <f t="shared" si="66"/>
        <v>42366.96</v>
      </c>
      <c r="F259" s="52">
        <f t="shared" ref="F259:F262" si="67">IF(D259&lt;&gt;0,IF(E259/D259&gt;=100,"&gt;&gt;100",E259/D259*100),"-")</f>
        <v>82.157175219292199</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51568.18</v>
      </c>
      <c r="E261" s="242">
        <v>42366.96</v>
      </c>
      <c r="F261" s="52">
        <f t="shared" si="67"/>
        <v>82.157175219292199</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1218.01</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1218.01</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v>1218.01</v>
      </c>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1681962.19</v>
      </c>
      <c r="E289" s="51">
        <f t="shared" si="79"/>
        <v>2018109.04</v>
      </c>
      <c r="F289" s="52">
        <f t="shared" si="76"/>
        <v>119.98539872052653</v>
      </c>
    </row>
    <row r="290" spans="1:6" ht="12.75" customHeight="1" x14ac:dyDescent="0.2">
      <c r="A290" s="53" t="s">
        <v>608</v>
      </c>
      <c r="B290" s="85" t="s">
        <v>619</v>
      </c>
      <c r="C290" s="50" t="s">
        <v>620</v>
      </c>
      <c r="D290" s="51">
        <f>IF(D6&gt;=D289,D6-D289,0)</f>
        <v>39436.829999999842</v>
      </c>
      <c r="E290" s="51">
        <f>IF(E6&gt;=E289,E6-E289,0)</f>
        <v>36173.209999999963</v>
      </c>
      <c r="F290" s="52">
        <f t="shared" si="76"/>
        <v>91.72443626934546</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29531.279999999999</v>
      </c>
      <c r="E292" s="242">
        <v>32386.400000000001</v>
      </c>
      <c r="F292" s="52">
        <f t="shared" si="76"/>
        <v>109.66812139534758</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18162.080000000002</v>
      </c>
      <c r="E294" s="242">
        <v>14349.24</v>
      </c>
      <c r="F294" s="52">
        <f t="shared" si="76"/>
        <v>79.006589553619406</v>
      </c>
    </row>
    <row r="295" spans="1:6" ht="24" x14ac:dyDescent="0.2">
      <c r="A295" s="53">
        <v>9661</v>
      </c>
      <c r="B295" s="85" t="s">
        <v>629</v>
      </c>
      <c r="C295" s="50" t="s">
        <v>630</v>
      </c>
      <c r="D295" s="242">
        <v>18162.080000000002</v>
      </c>
      <c r="E295" s="242">
        <v>14349.24</v>
      </c>
      <c r="F295" s="52">
        <f t="shared" si="76"/>
        <v>79.006589553619406</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36581.71</v>
      </c>
      <c r="E350" s="51">
        <f t="shared" si="95"/>
        <v>51655.92</v>
      </c>
      <c r="F350" s="52">
        <f t="shared" si="81"/>
        <v>141.20695834065714</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36581.71</v>
      </c>
      <c r="E363" s="51">
        <f t="shared" si="99"/>
        <v>51655.92</v>
      </c>
      <c r="F363" s="52">
        <f t="shared" si="81"/>
        <v>141.20695834065714</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7490.4</v>
      </c>
      <c r="E369" s="51">
        <f t="shared" si="101"/>
        <v>20113.29</v>
      </c>
      <c r="F369" s="52">
        <f t="shared" si="81"/>
        <v>268.5209067606537</v>
      </c>
    </row>
    <row r="370" spans="1:6" ht="12.75" customHeight="1" x14ac:dyDescent="0.2">
      <c r="A370" s="53">
        <v>4221</v>
      </c>
      <c r="B370" s="85" t="s">
        <v>674</v>
      </c>
      <c r="C370" s="50" t="s">
        <v>766</v>
      </c>
      <c r="D370" s="242">
        <v>3520.46</v>
      </c>
      <c r="E370" s="242">
        <v>4921.25</v>
      </c>
      <c r="F370" s="52">
        <f t="shared" si="81"/>
        <v>139.78997062883826</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796.34</v>
      </c>
      <c r="E372" s="242">
        <v>13533</v>
      </c>
      <c r="F372" s="52">
        <f t="shared" si="81"/>
        <v>1699.3997538739734</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3173.6</v>
      </c>
      <c r="E376" s="242">
        <v>1659.04</v>
      </c>
      <c r="F376" s="52">
        <f t="shared" si="81"/>
        <v>52.276279304260143</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29091.31</v>
      </c>
      <c r="E383" s="51">
        <f t="shared" si="103"/>
        <v>31542.63</v>
      </c>
      <c r="F383" s="52">
        <f t="shared" si="81"/>
        <v>108.42629637510308</v>
      </c>
    </row>
    <row r="384" spans="1:6" ht="12.75" customHeight="1" x14ac:dyDescent="0.2">
      <c r="A384" s="53">
        <v>4241</v>
      </c>
      <c r="B384" s="85" t="s">
        <v>783</v>
      </c>
      <c r="C384" s="50" t="s">
        <v>784</v>
      </c>
      <c r="D384" s="242">
        <v>29091.31</v>
      </c>
      <c r="E384" s="242">
        <v>31542.63</v>
      </c>
      <c r="F384" s="52">
        <f t="shared" si="81"/>
        <v>108.42629637510308</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36581.71</v>
      </c>
      <c r="E408" s="51">
        <f t="shared" si="111"/>
        <v>51655.92</v>
      </c>
      <c r="F408" s="52">
        <f t="shared" si="81"/>
        <v>141.20695834065714</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c r="F411" s="52" t="str">
        <f t="shared" si="81"/>
        <v>-</v>
      </c>
    </row>
    <row r="412" spans="1:6" ht="12.75" customHeight="1" x14ac:dyDescent="0.2">
      <c r="A412" s="53" t="s">
        <v>608</v>
      </c>
      <c r="B412" s="85" t="s">
        <v>829</v>
      </c>
      <c r="C412" s="50" t="s">
        <v>830</v>
      </c>
      <c r="D412" s="51">
        <f>D6+D298</f>
        <v>1721399.0199999998</v>
      </c>
      <c r="E412" s="51">
        <f>E6+E298</f>
        <v>2054282.25</v>
      </c>
      <c r="F412" s="52">
        <f t="shared" si="81"/>
        <v>119.33794699151161</v>
      </c>
    </row>
    <row r="413" spans="1:6" ht="12.75" customHeight="1" x14ac:dyDescent="0.2">
      <c r="A413" s="53" t="s">
        <v>608</v>
      </c>
      <c r="B413" s="85" t="s">
        <v>831</v>
      </c>
      <c r="C413" s="50" t="s">
        <v>832</v>
      </c>
      <c r="D413" s="51">
        <f t="shared" ref="D413:E413" si="112">D289+D350</f>
        <v>1718543.9</v>
      </c>
      <c r="E413" s="51">
        <f t="shared" si="112"/>
        <v>2069764.96</v>
      </c>
      <c r="F413" s="52">
        <f t="shared" si="81"/>
        <v>120.43713052660453</v>
      </c>
    </row>
    <row r="414" spans="1:6" ht="12.75" customHeight="1" x14ac:dyDescent="0.2">
      <c r="A414" s="53" t="s">
        <v>608</v>
      </c>
      <c r="B414" s="85" t="s">
        <v>833</v>
      </c>
      <c r="C414" s="50" t="s">
        <v>834</v>
      </c>
      <c r="D414" s="51">
        <f t="shared" ref="D414:E414" si="113">IF(D412&gt;=D413,D412-D413,0)</f>
        <v>2855.1199999998789</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15482.709999999963</v>
      </c>
      <c r="F415" s="52" t="str">
        <f t="shared" si="81"/>
        <v>-</v>
      </c>
    </row>
    <row r="416" spans="1:6" ht="12.75" customHeight="1" x14ac:dyDescent="0.2">
      <c r="A416" s="60" t="s">
        <v>837</v>
      </c>
      <c r="B416" s="232" t="s">
        <v>838</v>
      </c>
      <c r="C416" s="61" t="s">
        <v>839</v>
      </c>
      <c r="D416" s="51">
        <f t="shared" ref="D416:E416" si="115">IF(D292-D293+D409-D410&gt;=0,D292-D293+D409-D410,0)</f>
        <v>29531.279999999999</v>
      </c>
      <c r="E416" s="51">
        <f t="shared" si="115"/>
        <v>32386.400000000001</v>
      </c>
      <c r="F416" s="52">
        <f t="shared" si="81"/>
        <v>109.66812139534758</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18162.080000000002</v>
      </c>
      <c r="E418" s="62">
        <f t="shared" si="117"/>
        <v>14349.24</v>
      </c>
      <c r="F418" s="57">
        <f t="shared" si="81"/>
        <v>79.006589553619406</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1721399.0199999998</v>
      </c>
      <c r="E639" s="51">
        <f t="shared" si="180"/>
        <v>2054282.25</v>
      </c>
      <c r="F639" s="52">
        <f t="shared" si="119"/>
        <v>119.33794699151161</v>
      </c>
    </row>
    <row r="640" spans="1:6" ht="12.75" customHeight="1" x14ac:dyDescent="0.2">
      <c r="A640" s="53" t="s">
        <v>608</v>
      </c>
      <c r="B640" s="85" t="s">
        <v>1277</v>
      </c>
      <c r="C640" s="50" t="s">
        <v>1278</v>
      </c>
      <c r="D640" s="51">
        <f t="shared" ref="D640:E640" si="181">D413+D528</f>
        <v>1718543.9</v>
      </c>
      <c r="E640" s="51">
        <f t="shared" si="181"/>
        <v>2069764.96</v>
      </c>
      <c r="F640" s="52">
        <f t="shared" si="119"/>
        <v>120.43713052660453</v>
      </c>
    </row>
    <row r="641" spans="1:6" ht="12.75" customHeight="1" x14ac:dyDescent="0.2">
      <c r="A641" s="53" t="s">
        <v>608</v>
      </c>
      <c r="B641" s="85" t="s">
        <v>1279</v>
      </c>
      <c r="C641" s="50" t="s">
        <v>1280</v>
      </c>
      <c r="D641" s="51">
        <f t="shared" ref="D641:E641" si="182">IF(D639&gt;=D640,D639-D640,0)</f>
        <v>2855.1199999998789</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15482.709999999963</v>
      </c>
      <c r="F642" s="52" t="str">
        <f t="shared" si="119"/>
        <v>-</v>
      </c>
    </row>
    <row r="643" spans="1:6" ht="24" x14ac:dyDescent="0.2">
      <c r="A643" s="60" t="s">
        <v>1283</v>
      </c>
      <c r="B643" s="85" t="s">
        <v>1284</v>
      </c>
      <c r="C643" s="61" t="s">
        <v>1283</v>
      </c>
      <c r="D643" s="51">
        <f t="shared" ref="D643:E643" si="184">IF(D416-D417+D637-D638&gt;=0,D416-D417+D637-D638,0)</f>
        <v>29531.279999999999</v>
      </c>
      <c r="E643" s="51">
        <f t="shared" si="184"/>
        <v>32386.400000000001</v>
      </c>
      <c r="F643" s="52">
        <f t="shared" si="119"/>
        <v>109.66812139534758</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32386.399999999878</v>
      </c>
      <c r="E645" s="51">
        <f t="shared" si="186"/>
        <v>16903.690000000039</v>
      </c>
      <c r="F645" s="52">
        <f t="shared" si="119"/>
        <v>52.19379122100667</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133234.76999999999</v>
      </c>
      <c r="E647" s="243">
        <v>186986.4</v>
      </c>
      <c r="F647" s="57">
        <f t="shared" si="119"/>
        <v>140.34354545739075</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37221.129999999997</v>
      </c>
      <c r="E649" s="242">
        <v>39786.21</v>
      </c>
      <c r="F649" s="52">
        <f t="shared" ref="F649:F724" si="188">IF(D649&lt;&gt;0,IF(E649/D649&gt;=100,"&gt;&gt;100",E649/D649*100),"-")</f>
        <v>106.89146191961395</v>
      </c>
    </row>
    <row r="650" spans="1:6" ht="12.75" customHeight="1" x14ac:dyDescent="0.2">
      <c r="A650" s="53" t="s">
        <v>1296</v>
      </c>
      <c r="B650" s="85" t="s">
        <v>1297</v>
      </c>
      <c r="C650" s="50" t="s">
        <v>1296</v>
      </c>
      <c r="D650" s="242">
        <v>441474.57</v>
      </c>
      <c r="E650" s="242">
        <v>564963.93000000005</v>
      </c>
      <c r="F650" s="52">
        <f t="shared" si="188"/>
        <v>127.97202112909925</v>
      </c>
    </row>
    <row r="651" spans="1:6" ht="12.75" customHeight="1" x14ac:dyDescent="0.2">
      <c r="A651" s="53" t="s">
        <v>1298</v>
      </c>
      <c r="B651" s="85" t="s">
        <v>1299</v>
      </c>
      <c r="C651" s="50" t="s">
        <v>1298</v>
      </c>
      <c r="D651" s="242">
        <v>438909.48</v>
      </c>
      <c r="E651" s="242">
        <v>574951.92000000004</v>
      </c>
      <c r="F651" s="52">
        <f t="shared" si="188"/>
        <v>130.99555744387203</v>
      </c>
    </row>
    <row r="652" spans="1:6" ht="24" x14ac:dyDescent="0.2">
      <c r="A652" s="53">
        <v>11</v>
      </c>
      <c r="B652" s="85" t="s">
        <v>1300</v>
      </c>
      <c r="C652" s="50" t="s">
        <v>1301</v>
      </c>
      <c r="D652" s="51">
        <f t="shared" ref="D652:E652" si="189">+D649+D650-D651</f>
        <v>39786.22000000003</v>
      </c>
      <c r="E652" s="51">
        <f t="shared" si="189"/>
        <v>29798.219999999972</v>
      </c>
      <c r="F652" s="52">
        <f t="shared" si="188"/>
        <v>74.895830767536978</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75</v>
      </c>
      <c r="E654" s="262">
        <v>85</v>
      </c>
      <c r="F654" s="52">
        <f t="shared" si="188"/>
        <v>113.33333333333333</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64</v>
      </c>
      <c r="E656" s="262">
        <v>71</v>
      </c>
      <c r="F656" s="52">
        <f t="shared" si="188"/>
        <v>110.9375</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1324942.08</v>
      </c>
      <c r="E675" s="242">
        <v>1691615.02</v>
      </c>
      <c r="F675" s="52">
        <f t="shared" si="188"/>
        <v>127.67463918120858</v>
      </c>
    </row>
    <row r="676" spans="1:6" ht="24" x14ac:dyDescent="0.2">
      <c r="A676" s="53">
        <v>63613</v>
      </c>
      <c r="B676" s="232" t="s">
        <v>1349</v>
      </c>
      <c r="C676" s="50" t="s">
        <v>1350</v>
      </c>
      <c r="D676" s="242">
        <v>90785.09</v>
      </c>
      <c r="E676" s="242">
        <v>111410.79</v>
      </c>
      <c r="F676" s="52">
        <f t="shared" si="188"/>
        <v>122.71925929687353</v>
      </c>
    </row>
    <row r="677" spans="1:6" ht="24" x14ac:dyDescent="0.2">
      <c r="A677" s="53">
        <v>63622</v>
      </c>
      <c r="B677" s="232" t="s">
        <v>1351</v>
      </c>
      <c r="C677" s="50" t="s">
        <v>1352</v>
      </c>
      <c r="D677" s="242">
        <v>29024.16</v>
      </c>
      <c r="E677" s="242">
        <v>44398.92</v>
      </c>
      <c r="F677" s="52">
        <f t="shared" si="188"/>
        <v>152.97228240197131</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88989.28</v>
      </c>
      <c r="E710" s="242">
        <v>36667.64</v>
      </c>
      <c r="F710" s="52">
        <f t="shared" si="188"/>
        <v>41.204558571549292</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v>2291.29</v>
      </c>
      <c r="F716" s="52" t="str">
        <f t="shared" si="188"/>
        <v>-</v>
      </c>
    </row>
    <row r="717" spans="1:6" ht="12.75" customHeight="1" x14ac:dyDescent="0.2">
      <c r="A717" s="53">
        <v>31215</v>
      </c>
      <c r="B717" s="85" t="s">
        <v>1413</v>
      </c>
      <c r="C717" s="50" t="s">
        <v>1414</v>
      </c>
      <c r="D717" s="242">
        <v>3236.48</v>
      </c>
      <c r="E717" s="242">
        <v>4890.84</v>
      </c>
      <c r="F717" s="52">
        <f t="shared" si="188"/>
        <v>151.11602728890648</v>
      </c>
    </row>
    <row r="718" spans="1:6" ht="12.75" customHeight="1" x14ac:dyDescent="0.2">
      <c r="A718" s="53">
        <v>32121</v>
      </c>
      <c r="B718" s="85" t="s">
        <v>1415</v>
      </c>
      <c r="C718" s="50" t="s">
        <v>1416</v>
      </c>
      <c r="D718" s="242">
        <v>51406.43</v>
      </c>
      <c r="E718" s="242">
        <v>58164.639999999999</v>
      </c>
      <c r="F718" s="52">
        <f t="shared" si="188"/>
        <v>113.14662387565136</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3526.45</v>
      </c>
      <c r="E720" s="242">
        <v>3930.65</v>
      </c>
      <c r="F720" s="52">
        <f t="shared" si="188"/>
        <v>111.46195182123665</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631.14</v>
      </c>
      <c r="E722" s="242"/>
      <c r="F722" s="52">
        <f t="shared" si="188"/>
        <v>0</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790.26</v>
      </c>
      <c r="E726" s="242">
        <v>672.78</v>
      </c>
      <c r="F726" s="52">
        <f t="shared" si="190"/>
        <v>85.134006529496617</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2313.73</v>
      </c>
      <c r="E824" s="242">
        <v>2840.47</v>
      </c>
      <c r="F824" s="52">
        <f t="shared" si="190"/>
        <v>122.76583698184315</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5550.85</v>
      </c>
      <c r="E827" s="242">
        <v>5302.67</v>
      </c>
      <c r="F827" s="52">
        <f t="shared" si="190"/>
        <v>95.528973040165013</v>
      </c>
    </row>
    <row r="828" spans="1:6" ht="12.75" customHeight="1" x14ac:dyDescent="0.2">
      <c r="A828" s="53" t="s">
        <v>1634</v>
      </c>
      <c r="B828" s="85" t="s">
        <v>1635</v>
      </c>
      <c r="C828" s="50" t="s">
        <v>1634</v>
      </c>
      <c r="D828" s="242">
        <v>43703.6</v>
      </c>
      <c r="E828" s="242">
        <v>34223.82</v>
      </c>
      <c r="F828" s="52">
        <f t="shared" si="190"/>
        <v>78.308926495757788</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68" workbookViewId="0">
      <selection activeCell="D289" sqref="D289"/>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5077407.71</v>
      </c>
      <c r="E6" s="229">
        <f t="shared" si="0"/>
        <v>4963541.7300000004</v>
      </c>
      <c r="F6" s="230">
        <f t="shared" ref="F6:F260" si="1">IF(D6&gt;0,IF(E6/D6&gt;=100,"&gt;&gt;100",E6/D6*100),"-")</f>
        <v>97.757399316668241</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4876765.82</v>
      </c>
      <c r="E7" s="104">
        <f t="shared" si="2"/>
        <v>4715514.5200000005</v>
      </c>
      <c r="F7" s="93">
        <f t="shared" si="1"/>
        <v>96.693478712086289</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37457.89</v>
      </c>
      <c r="E8" s="104">
        <f>E9+E10-E11</f>
        <v>37457.879999999997</v>
      </c>
      <c r="F8" s="93">
        <f t="shared" si="1"/>
        <v>99.999973303354778</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26327.16</v>
      </c>
      <c r="E9" s="247">
        <v>26327.16</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11130.73</v>
      </c>
      <c r="E10" s="247">
        <v>11130.72</v>
      </c>
      <c r="F10" s="93">
        <f t="shared" si="1"/>
        <v>99.9999101586329</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4808065.1500000004</v>
      </c>
      <c r="E12" s="104">
        <f t="shared" si="3"/>
        <v>4646813.8600000003</v>
      </c>
      <c r="F12" s="93">
        <f t="shared" si="1"/>
        <v>96.646233256635469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4624832.4600000009</v>
      </c>
      <c r="E13" s="104">
        <f t="shared" si="4"/>
        <v>4520712.0900000008</v>
      </c>
      <c r="F13" s="93">
        <f t="shared" si="1"/>
        <v>97.748667202530399</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5472370.6100000003</v>
      </c>
      <c r="E15" s="247">
        <v>5475190.6100000003</v>
      </c>
      <c r="F15" s="93">
        <f t="shared" si="1"/>
        <v>100.05153159756482</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76884.08</v>
      </c>
      <c r="E17" s="247">
        <v>76884.08</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924422.23</v>
      </c>
      <c r="E18" s="247">
        <v>1031362.6</v>
      </c>
      <c r="F18" s="93">
        <f t="shared" si="1"/>
        <v>111.56834685812346</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86103.760000000068</v>
      </c>
      <c r="E19" s="104">
        <f t="shared" si="5"/>
        <v>27857.01999999996</v>
      </c>
      <c r="F19" s="93">
        <f t="shared" si="1"/>
        <v>32.352849631653648</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197393.48</v>
      </c>
      <c r="E20" s="247">
        <v>277241.34000000003</v>
      </c>
      <c r="F20" s="93">
        <f t="shared" si="1"/>
        <v>140.45111317759839</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14643.74</v>
      </c>
      <c r="E21" s="247">
        <v>14643.74</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36537.980000000003</v>
      </c>
      <c r="E22" s="247">
        <v>50070.98</v>
      </c>
      <c r="F22" s="93">
        <f t="shared" si="1"/>
        <v>137.03817233465014</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177.95</v>
      </c>
      <c r="E23" s="247">
        <v>177.95</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6529.79</v>
      </c>
      <c r="E24" s="247">
        <v>6529.79</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20522.73</v>
      </c>
      <c r="E25" s="247">
        <v>19896.66</v>
      </c>
      <c r="F25" s="93">
        <f t="shared" si="1"/>
        <v>96.94938246519834</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16336.58</v>
      </c>
      <c r="E26" s="247">
        <v>17034.14</v>
      </c>
      <c r="F26" s="93">
        <f t="shared" si="1"/>
        <v>104.26992675333516</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206038.49</v>
      </c>
      <c r="E28" s="247">
        <v>357737.58</v>
      </c>
      <c r="F28" s="93">
        <f t="shared" si="1"/>
        <v>173.62657821846784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5919.27</v>
      </c>
      <c r="E29" s="104">
        <f t="shared" si="6"/>
        <v>5919.27</v>
      </c>
      <c r="F29" s="93">
        <f t="shared" si="1"/>
        <v>100</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26857.95</v>
      </c>
      <c r="E30" s="247">
        <v>26857.95</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20938.68</v>
      </c>
      <c r="E34" s="247">
        <v>20938.68</v>
      </c>
      <c r="F34" s="93">
        <f t="shared" si="1"/>
        <v>100</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60952.800000000017</v>
      </c>
      <c r="E35" s="104">
        <f t="shared" si="7"/>
        <v>62068.619999999995</v>
      </c>
      <c r="F35" s="93">
        <f t="shared" si="1"/>
        <v>101.83062960192144</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194870.01</v>
      </c>
      <c r="E36" s="247">
        <v>225556.08</v>
      </c>
      <c r="F36" s="93">
        <f t="shared" si="1"/>
        <v>115.74694330851626</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133917.21</v>
      </c>
      <c r="E40" s="247">
        <v>163487.46</v>
      </c>
      <c r="F40" s="93">
        <f t="shared" si="1"/>
        <v>122.080993174813</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30256.86</v>
      </c>
      <c r="E45" s="104">
        <f t="shared" si="9"/>
        <v>30256.86</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2225.84</v>
      </c>
      <c r="E47" s="247">
        <v>2225.84</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9653.43</v>
      </c>
      <c r="E48" s="247">
        <v>9653.43</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18377.59</v>
      </c>
      <c r="E49" s="247">
        <v>18377.59</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26751.58</v>
      </c>
      <c r="E54" s="247">
        <v>30141.21</v>
      </c>
      <c r="F54" s="93">
        <f t="shared" si="1"/>
        <v>112.67076561459173</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26751.58</v>
      </c>
      <c r="E55" s="247">
        <v>30141.21</v>
      </c>
      <c r="F55" s="93">
        <f t="shared" si="1"/>
        <v>112.67076561459173</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31242.78</v>
      </c>
      <c r="E56" s="104">
        <f t="shared" si="11"/>
        <v>31242.78</v>
      </c>
      <c r="F56" s="93">
        <f t="shared" si="1"/>
        <v>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31242.78</v>
      </c>
      <c r="E57" s="247">
        <v>31242.78</v>
      </c>
      <c r="F57" s="93">
        <f t="shared" si="1"/>
        <v>100</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200641.88999999998</v>
      </c>
      <c r="E68" s="104">
        <f t="shared" si="13"/>
        <v>248027.21</v>
      </c>
      <c r="F68" s="93">
        <f t="shared" si="1"/>
        <v>123.6168628594956</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39786.22</v>
      </c>
      <c r="E69" s="104">
        <f t="shared" si="14"/>
        <v>29798.219999999998</v>
      </c>
      <c r="F69" s="93">
        <f t="shared" si="1"/>
        <v>74.895830767537092</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39766.49</v>
      </c>
      <c r="E70" s="104">
        <f t="shared" si="15"/>
        <v>29766.859999999997</v>
      </c>
      <c r="F70" s="93">
        <f t="shared" si="1"/>
        <v>74.854129695630661</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39766.49</v>
      </c>
      <c r="E72" s="247">
        <v>29690.76</v>
      </c>
      <c r="F72" s="93">
        <f t="shared" si="1"/>
        <v>74.662762542029739</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76.099999999999994</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19.73</v>
      </c>
      <c r="E76" s="247">
        <v>31.36</v>
      </c>
      <c r="F76" s="93">
        <f t="shared" si="1"/>
        <v>158.94576786619362</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9458.82</v>
      </c>
      <c r="E78" s="104">
        <f>E79+SUM(E82:E84)-E85+E86</f>
        <v>16893.349999999999</v>
      </c>
      <c r="F78" s="93">
        <f t="shared" si="1"/>
        <v>178.59891614387416</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9458.82</v>
      </c>
      <c r="E86" s="247">
        <v>16893.349999999999</v>
      </c>
      <c r="F86" s="93">
        <f t="shared" si="1"/>
        <v>178.59891614387416</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18162.080000000002</v>
      </c>
      <c r="E146" s="104">
        <f t="shared" si="26"/>
        <v>14349.24</v>
      </c>
      <c r="F146" s="93">
        <f t="shared" si="1"/>
        <v>79.006589553619406</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18162.080000000002</v>
      </c>
      <c r="E160" s="247">
        <v>14349.24</v>
      </c>
      <c r="F160" s="93">
        <f t="shared" si="1"/>
        <v>79.006589553619406</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133234.76999999999</v>
      </c>
      <c r="E170" s="104">
        <f t="shared" si="29"/>
        <v>186986.4</v>
      </c>
      <c r="F170" s="93">
        <f t="shared" si="1"/>
        <v>140.34354545739075</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133234.76999999999</v>
      </c>
      <c r="E173" s="247">
        <v>186986.4</v>
      </c>
      <c r="F173" s="93">
        <f t="shared" si="1"/>
        <v>140.34354545739075</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5077407.7100000009</v>
      </c>
      <c r="E175" s="104">
        <f t="shared" si="30"/>
        <v>4963541.7300000004</v>
      </c>
      <c r="F175" s="93">
        <f t="shared" si="1"/>
        <v>97.757399316668227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145880.39000000001</v>
      </c>
      <c r="E176" s="104">
        <f t="shared" si="31"/>
        <v>212561.21000000002</v>
      </c>
      <c r="F176" s="93">
        <f t="shared" si="1"/>
        <v>145.7092416602396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145880.39000000001</v>
      </c>
      <c r="E177" s="104">
        <f t="shared" si="32"/>
        <v>212561.21000000002</v>
      </c>
      <c r="F177" s="93">
        <f t="shared" si="1"/>
        <v>145.7092416602396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120106.35</v>
      </c>
      <c r="E178" s="247">
        <v>144382.88</v>
      </c>
      <c r="F178" s="93">
        <f t="shared" si="1"/>
        <v>120.21252831344886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16119.6</v>
      </c>
      <c r="E179" s="247">
        <v>51229.05</v>
      </c>
      <c r="F179" s="93">
        <f t="shared" si="1"/>
        <v>317.80596292711982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180.35</v>
      </c>
      <c r="E180" s="104">
        <f t="shared" si="33"/>
        <v>139.16999999999999</v>
      </c>
      <c r="F180" s="93">
        <f t="shared" si="1"/>
        <v>77.166620460216237</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180.35</v>
      </c>
      <c r="E183" s="247">
        <v>139.16999999999999</v>
      </c>
      <c r="F183" s="93">
        <f t="shared" si="1"/>
        <v>77.166620460216237</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11.2</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9474.09</v>
      </c>
      <c r="E188" s="247">
        <v>16798.91</v>
      </c>
      <c r="F188" s="93">
        <f t="shared" si="1"/>
        <v>177.31423281813875</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4931527.3200000012</v>
      </c>
      <c r="E237" s="104">
        <f t="shared" si="41"/>
        <v>4750980.5200000005</v>
      </c>
      <c r="F237" s="93">
        <f t="shared" si="1"/>
        <v>96.338927308223845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4880978.8400000008</v>
      </c>
      <c r="E238" s="104">
        <f t="shared" si="42"/>
        <v>4719727.59</v>
      </c>
      <c r="F238" s="93">
        <f t="shared" si="1"/>
        <v>96.696333762430314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4880978.8400000008</v>
      </c>
      <c r="E239" s="104">
        <f t="shared" si="43"/>
        <v>4719727.59</v>
      </c>
      <c r="F239" s="93">
        <f t="shared" si="1"/>
        <v>96.696333762430314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4748604.4800000004</v>
      </c>
      <c r="E240" s="247">
        <v>4602977.87</v>
      </c>
      <c r="F240" s="93">
        <f t="shared" si="1"/>
        <v>96.93327564733292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132374.35999999999</v>
      </c>
      <c r="E241" s="247">
        <v>116749.72</v>
      </c>
      <c r="F241" s="93">
        <f t="shared" si="1"/>
        <v>88.196626597477049</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32386.399999999998</v>
      </c>
      <c r="E245" s="104">
        <f t="shared" si="45"/>
        <v>16903.689999999999</v>
      </c>
      <c r="F245" s="93">
        <f t="shared" si="1"/>
        <v>52.19379122100635</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32386.399999999998</v>
      </c>
      <c r="E246" s="104">
        <f t="shared" si="46"/>
        <v>24160.69</v>
      </c>
      <c r="F246" s="93">
        <f t="shared" si="1"/>
        <v>74.601345009016129</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31715.14</v>
      </c>
      <c r="E247" s="247">
        <v>24160.69</v>
      </c>
      <c r="F247" s="93">
        <f t="shared" si="1"/>
        <v>76.180303791816769</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671.26</v>
      </c>
      <c r="E248" s="247">
        <v>0</v>
      </c>
      <c r="F248" s="93">
        <f t="shared" si="1"/>
        <v>0</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7257</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7257</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18162.080000000002</v>
      </c>
      <c r="E255" s="247">
        <v>14349.24</v>
      </c>
      <c r="F255" s="93">
        <f t="shared" si="1"/>
        <v>79.006589553619406</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78037.19</v>
      </c>
      <c r="E259" s="104">
        <f t="shared" si="49"/>
        <v>78037.19</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78037.19</v>
      </c>
      <c r="E260" s="248">
        <v>78037.19</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18162.080000000002</v>
      </c>
      <c r="E265" s="247">
        <v>14349.24</v>
      </c>
      <c r="F265" s="93">
        <f t="shared" si="50"/>
        <v>79.006589553619406</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9458.82</v>
      </c>
      <c r="E268" s="247">
        <v>16893.349999999999</v>
      </c>
      <c r="F268" s="93">
        <f t="shared" si="50"/>
        <v>178.59891614387416</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3171.54</v>
      </c>
      <c r="E287" s="247">
        <v>8775.9</v>
      </c>
      <c r="F287" s="93">
        <f t="shared" si="50"/>
        <v>276.70784540002649</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142708.85</v>
      </c>
      <c r="E288" s="247">
        <v>203785.31</v>
      </c>
      <c r="F288" s="93">
        <f t="shared" si="50"/>
        <v>142.79794841034737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9474.09</v>
      </c>
      <c r="E302" s="247">
        <v>16798.91</v>
      </c>
      <c r="F302" s="93">
        <f t="shared" si="50"/>
        <v>177.31423281813875</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9" workbookViewId="0">
      <selection activeCell="E127" sqref="E12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1718543.9</v>
      </c>
      <c r="E114" s="81">
        <f t="shared" si="22"/>
        <v>2069764.96</v>
      </c>
      <c r="F114" s="63">
        <f t="shared" si="1"/>
        <v>120.43713052660453</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1640218.41</v>
      </c>
      <c r="E115" s="81">
        <f t="shared" si="23"/>
        <v>1924000.97</v>
      </c>
      <c r="F115" s="63">
        <f t="shared" si="1"/>
        <v>117.3015104738399</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1640218.41</v>
      </c>
      <c r="E117" s="249">
        <v>1924000.97</v>
      </c>
      <c r="F117" s="63">
        <f t="shared" si="1"/>
        <v>117.3015104738399</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78325.490000000005</v>
      </c>
      <c r="E126" s="249">
        <v>145763.99</v>
      </c>
      <c r="F126" s="63">
        <f t="shared" si="1"/>
        <v>186.10032315150531</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1718543.9</v>
      </c>
      <c r="E141" s="106">
        <f t="shared" si="28"/>
        <v>2069764.96</v>
      </c>
      <c r="F141" s="82">
        <f t="shared" si="1"/>
        <v>120.43713052660453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26" sqref="D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25223.360000000001</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25223.360000000001</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25223.360000000001</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25223.360000000001</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workbookViewId="0">
      <selection activeCell="D6" sqref="D6"/>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145880.29999999999</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2094416.97</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2094416.97</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1631489.97</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397899.57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10319.16</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42366.96</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12341.31</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2027736.06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2027736.06</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1607213.44</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362790.14</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10360.23</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42355.76</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5016.49</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212561.20999999996</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8775.9</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8775.9</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8775.9</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8775.9</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203785.31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203785.31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140"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3</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14494</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0</v>
      </c>
      <c r="M220" s="71">
        <f>IF(AND('PR-RAS'!E184&gt;0,SUM('PR-RAS'!E721:E723)=0),1,0)</f>
        <v>1</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0</v>
      </c>
      <c r="M225" s="71">
        <f>IF(AND('PR-RAS'!E214&gt;0,'PR-RAS'!E758=0),1,0)</f>
        <v>1</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2024-01-29T11:52:16Z</cp:lastPrinted>
  <dcterms:created xsi:type="dcterms:W3CDTF">2022-04-01T05:14:30Z</dcterms:created>
  <dcterms:modified xsi:type="dcterms:W3CDTF">2024-01-29T11:52:26Z</dcterms:modified>
</cp:coreProperties>
</file>