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0"/>
  </bookViews>
  <sheets>
    <sheet name="PREDMET NABAVE" sheetId="1" r:id="rId1"/>
    <sheet name="List3" sheetId="2" r:id="rId2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'PREDMET NABAVE'!$H$2</definedName>
  </definedNames>
  <calcPr fullCalcOnLoad="1"/>
</workbook>
</file>

<file path=xl/sharedStrings.xml><?xml version="1.0" encoding="utf-8"?>
<sst xmlns="http://schemas.openxmlformats.org/spreadsheetml/2006/main" count="197" uniqueCount="132">
  <si>
    <t>Broj konta</t>
  </si>
  <si>
    <t xml:space="preserve">Predmet nabave </t>
  </si>
  <si>
    <t xml:space="preserve">MATERIJALNI RASHODI </t>
  </si>
  <si>
    <t>Uredski materijal</t>
  </si>
  <si>
    <t>Materijal za higijenske potrebe i njegu</t>
  </si>
  <si>
    <t>OSNOVNA ŠKOLA BISTRA</t>
  </si>
  <si>
    <t>Bistranska 30, Poljanica Bistranska</t>
  </si>
  <si>
    <t>Planirani početak postupka</t>
  </si>
  <si>
    <t>Planirano trajanje ug. o j. nabavi</t>
  </si>
  <si>
    <t>Vrsta postupka javne nabave</t>
  </si>
  <si>
    <t>EVIDEN. BR. NABAVE</t>
  </si>
  <si>
    <t>NAPOMENA</t>
  </si>
  <si>
    <t>Ugovor ili okvirni sporazum</t>
  </si>
  <si>
    <t>Izdaci za materijal za potrebe nastave</t>
  </si>
  <si>
    <t>Materijal i sredstva za čišćenje i održavanje</t>
  </si>
  <si>
    <t>Namirnice za prehranu učenika</t>
  </si>
  <si>
    <t>Meso i mesne prerađevine</t>
  </si>
  <si>
    <t>Električna energija</t>
  </si>
  <si>
    <t>Plin</t>
  </si>
  <si>
    <t>Motorni benzin i dizel gorivo</t>
  </si>
  <si>
    <t>Tekuće i invest.održav.postrojenja i opreme</t>
  </si>
  <si>
    <t>Tekuće i invest.održav.transp.sredstava</t>
  </si>
  <si>
    <t>Sitan inventar</t>
  </si>
  <si>
    <t>Radna i zaštitna odjeća i obuća</t>
  </si>
  <si>
    <t>RASHODI ZA USLUGE</t>
  </si>
  <si>
    <t>Usluge telefona i telefaksa</t>
  </si>
  <si>
    <t>Usluge interneta</t>
  </si>
  <si>
    <t>Ostale usluge za komunik.i prijevoz</t>
  </si>
  <si>
    <t>Usluge prijevoza učenika</t>
  </si>
  <si>
    <t>Tekuće i invest.održ.građev.objekata</t>
  </si>
  <si>
    <t>Tekuće i invest.održ.postrojenja i opreme</t>
  </si>
  <si>
    <t>Opskrba vodom</t>
  </si>
  <si>
    <t>Odvoz smeća-zbrinjavanje otpada</t>
  </si>
  <si>
    <t>Dimnjačarske usluge</t>
  </si>
  <si>
    <t>Crpljenje septičkih jama</t>
  </si>
  <si>
    <t>Komunalna i vodna naknada</t>
  </si>
  <si>
    <t>Zdravstveni pregledi,sanitarne,higij.minim.</t>
  </si>
  <si>
    <t>Usluge ažuriranja račun.baza</t>
  </si>
  <si>
    <t>Usluge registracije prijevoz.sredstava</t>
  </si>
  <si>
    <t>OSTALI NESPOMENUTI RASHODI POSL.</t>
  </si>
  <si>
    <t>Tuzemne članarine</t>
  </si>
  <si>
    <t>Usluge platnog prometa</t>
  </si>
  <si>
    <t>NAKNADE TROŠKOVA ZAPOSLENIMA</t>
  </si>
  <si>
    <t>tokom godine</t>
  </si>
  <si>
    <t>STRUČNO USAVRŠAVANJE</t>
  </si>
  <si>
    <t>Dnevnice za službeni put u zemlji</t>
  </si>
  <si>
    <t>Naknade za smještaj na sl.putu</t>
  </si>
  <si>
    <t>Naknade za prijevoz - sl.put</t>
  </si>
  <si>
    <t>Seminari, savjetovanja, simpozij</t>
  </si>
  <si>
    <t>Energija</t>
  </si>
  <si>
    <t>MATERIJAL I DIJELOVI ZA TEK. ODRŽAVANJE</t>
  </si>
  <si>
    <t>SITAN INVENTAR</t>
  </si>
  <si>
    <t>SLUŽBENA RADNA I ZAŠTITNA ODJEĆA I OBUĆA</t>
  </si>
  <si>
    <t>USLUGE TELEFONA, POŠTE, PRIJEVOZA</t>
  </si>
  <si>
    <t>Poštarina - marke, tiskanice i sl.</t>
  </si>
  <si>
    <t>USLUGE</t>
  </si>
  <si>
    <t>KOMUNALNE USLUGE</t>
  </si>
  <si>
    <t>ZDRAVSTVENE I VETER.USLUGE</t>
  </si>
  <si>
    <t>INTELEKTUALNE USLUGE</t>
  </si>
  <si>
    <t>RAČUNALNE USLUGE</t>
  </si>
  <si>
    <t>OSTALE USLUGE</t>
  </si>
  <si>
    <t>PREMIJE OSIGURANJA</t>
  </si>
  <si>
    <t>Prem.osig.prijev.sred.</t>
  </si>
  <si>
    <t>Prem.osig.zaposlenih</t>
  </si>
  <si>
    <t>Upravne i adm.pristojbe i naknade</t>
  </si>
  <si>
    <t>OSTALI NESPOMENUTI RASHODI</t>
  </si>
  <si>
    <t>Rashodi protokola</t>
  </si>
  <si>
    <t>Izdatci za struč.sk, vjeronauk i rn</t>
  </si>
  <si>
    <t>Izdatci za športska natjecanja</t>
  </si>
  <si>
    <t>BANKARSKE USLUGE I USL.PL.PROM.</t>
  </si>
  <si>
    <t>Zatezne kamate iz posl.odnosa</t>
  </si>
  <si>
    <t>narudžbenica</t>
  </si>
  <si>
    <t>bag. nabava</t>
  </si>
  <si>
    <t>bag.nabava</t>
  </si>
  <si>
    <t>Namirnice (sol,šećer,krumpir...)</t>
  </si>
  <si>
    <t xml:space="preserve">tokom godine </t>
  </si>
  <si>
    <t>PIZZA</t>
  </si>
  <si>
    <t>Mliječni proizvodi-mliijeko (jogurt, puding..)</t>
  </si>
  <si>
    <t>Voće i voćni kompot</t>
  </si>
  <si>
    <t>Riba i riblji proizvodi</t>
  </si>
  <si>
    <t>GRAĐEVINSKI OBJEKTI</t>
  </si>
  <si>
    <t>POSLOVNI OBJEKTI</t>
  </si>
  <si>
    <t>KNJIGE</t>
  </si>
  <si>
    <t>Prijevoz Perković</t>
  </si>
  <si>
    <t>Ugovor sa
Zagrebačkom
županijom</t>
  </si>
  <si>
    <t>Nespomenuti izdaci</t>
  </si>
  <si>
    <t>________________</t>
  </si>
  <si>
    <t>Katica Pejakić</t>
  </si>
  <si>
    <t>Literatura, pretplata</t>
  </si>
  <si>
    <t>Tekuće i invest. održav. građev.objekata</t>
  </si>
  <si>
    <t>Tekuće i invest.održ. prijev. sredstava</t>
  </si>
  <si>
    <t>Laboratorij. i bakter.usluge</t>
  </si>
  <si>
    <t>Premija osiguranja učenika</t>
  </si>
  <si>
    <t>ugovori</t>
  </si>
  <si>
    <t>Poslovni objekti</t>
  </si>
  <si>
    <t>Deratizacija i dezinfekcija</t>
  </si>
  <si>
    <t xml:space="preserve">UREDSKI MATERIJAL </t>
  </si>
  <si>
    <t>Reprezentacija</t>
  </si>
  <si>
    <t>Uredska oprema i namještaj</t>
  </si>
  <si>
    <t xml:space="preserve">Na temelju čl. 20 Zakona o javnoj nabavi (NN 90/11, 83/13, 143/13, 13/14), Uredbe o postupku nabave roba, radova i usluge male vrijednosti (14/02.), te                                                           čl. 185  Statuta OŠ BISTRA,  Poljanica </t>
  </si>
  <si>
    <t>Kruh, prazna peciva, mlinci,pekarski kolači,punjana i lisnata peciva</t>
  </si>
  <si>
    <t>Ugovor do 31.1.17.               Od 01.02.17.Ugovor s Gradskom plinarom Zagreb - Opskrba d.o.o.</t>
  </si>
  <si>
    <t>Javnu nabavu provela Zagrebačka županija</t>
  </si>
  <si>
    <t>Ugovor do 28.2.17.               Od 01.03.17.Ugovor s Hrvatski telekom d.d.</t>
  </si>
  <si>
    <t>Ostale usluge</t>
  </si>
  <si>
    <t>NAKNADE GRAĐANIMA I KUĆANSTVIMA</t>
  </si>
  <si>
    <t>Zaklada Hrvatska za djecu</t>
  </si>
  <si>
    <t>Ostala komunikacijska oprema</t>
  </si>
  <si>
    <t>Uređaji i oprema</t>
  </si>
  <si>
    <t>Ostalo</t>
  </si>
  <si>
    <t>Dnevnice, smještaj, prijevoz</t>
  </si>
  <si>
    <t>MATERIJAL I ENERGIJA</t>
  </si>
  <si>
    <t>NAMIRNICE</t>
  </si>
  <si>
    <t>FINANCIJSKI RASHODI</t>
  </si>
  <si>
    <t>OSTALI FINANCIJSKI RASHODI</t>
  </si>
  <si>
    <r>
      <t>K</t>
    </r>
    <r>
      <rPr>
        <b/>
        <sz val="11"/>
        <rFont val="Arial Narrow"/>
        <family val="2"/>
      </rPr>
      <t>NJIGE</t>
    </r>
  </si>
  <si>
    <t>UREDSKI NAMJEŠTAJ I OPREMA</t>
  </si>
  <si>
    <t>RASHODI POSLOVANJA</t>
  </si>
  <si>
    <t>PLAN NABAVE</t>
  </si>
  <si>
    <t xml:space="preserve">RASHODI ZA DODATNA ULAGANJA zA NEFINANCIJSKOJ IMOVINI </t>
  </si>
  <si>
    <t>Procijenjena vrijednost nabave 2017.</t>
  </si>
  <si>
    <t>Školska shema - mlijeko</t>
  </si>
  <si>
    <t>Intelektualne usluge</t>
  </si>
  <si>
    <t>bagatelna nabava</t>
  </si>
  <si>
    <t>OSTALE NAKNADA</t>
  </si>
  <si>
    <t>Naknada za korištenje službenog automobila u službene svrhe - loco vožnja</t>
  </si>
  <si>
    <t>BISTRA, _____________</t>
  </si>
  <si>
    <t>Ostale usluge tek i invest održavanaj</t>
  </si>
  <si>
    <t>Ostali troškovi</t>
  </si>
  <si>
    <t>Školska shema - voće</t>
  </si>
  <si>
    <t>REBALANS I. PLANA NABAVE ZA 2017. GODINU</t>
  </si>
  <si>
    <t>Predsjednica Šk. odbora: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</si>
</sst>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i/>
      <sz val="12"/>
      <color indexed="8"/>
      <name val="Calibri"/>
      <family val="2"/>
    </font>
    <font>
      <sz val="8"/>
      <name val="Calibri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2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11"/>
      <color theme="0" tint="-0.4999699890613556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33" borderId="10" xfId="50" applyFont="1" applyFill="1" applyBorder="1" applyAlignment="1">
      <alignment horizontal="center" vertical="center" wrapText="1"/>
      <protection/>
    </xf>
    <xf numFmtId="0" fontId="5" fillId="33" borderId="10" xfId="50" applyFont="1" applyFill="1" applyBorder="1" applyAlignment="1">
      <alignment horizontal="left" vertical="top" wrapText="1"/>
      <protection/>
    </xf>
    <xf numFmtId="0" fontId="5" fillId="33" borderId="10" xfId="51" applyFont="1" applyFill="1" applyBorder="1" applyAlignment="1">
      <alignment horizontal="left" vertical="top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horizontal="left" vertical="top"/>
      <protection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0" xfId="0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9" fillId="0" borderId="0" xfId="0" applyFont="1" applyAlignment="1">
      <alignment/>
    </xf>
    <xf numFmtId="0" fontId="4" fillId="33" borderId="10" xfId="51" applyFont="1" applyFill="1" applyBorder="1" applyAlignment="1">
      <alignment horizontal="center" vertical="top"/>
      <protection/>
    </xf>
    <xf numFmtId="0" fontId="5" fillId="33" borderId="10" xfId="51" applyFont="1" applyFill="1" applyBorder="1" applyAlignment="1">
      <alignment horizontal="center" vertical="top" wrapText="1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0" fontId="5" fillId="33" borderId="10" xfId="50" applyFont="1" applyFill="1" applyBorder="1" applyAlignment="1">
      <alignment horizontal="center" vertical="top" wrapText="1"/>
      <protection/>
    </xf>
    <xf numFmtId="0" fontId="11" fillId="33" borderId="14" xfId="50" applyFont="1" applyFill="1" applyBorder="1" applyAlignment="1">
      <alignment horizontal="center" vertical="center" wrapText="1"/>
      <protection/>
    </xf>
    <xf numFmtId="164" fontId="5" fillId="33" borderId="10" xfId="51" applyNumberFormat="1" applyFont="1" applyFill="1" applyBorder="1" applyAlignment="1">
      <alignment horizontal="center" vertical="center" wrapText="1"/>
      <protection/>
    </xf>
    <xf numFmtId="164" fontId="4" fillId="33" borderId="10" xfId="51" applyNumberFormat="1" applyFont="1" applyFill="1" applyBorder="1" applyAlignment="1">
      <alignment horizontal="center" vertical="center"/>
      <protection/>
    </xf>
    <xf numFmtId="164" fontId="4" fillId="33" borderId="10" xfId="51" applyNumberFormat="1" applyFont="1" applyFill="1" applyBorder="1" applyAlignment="1">
      <alignment horizontal="center" vertical="center" wrapText="1"/>
      <protection/>
    </xf>
    <xf numFmtId="164" fontId="5" fillId="33" borderId="10" xfId="51" applyNumberFormat="1" applyFont="1" applyFill="1" applyBorder="1" applyAlignment="1">
      <alignment horizontal="center" vertical="center"/>
      <protection/>
    </xf>
    <xf numFmtId="164" fontId="5" fillId="33" borderId="14" xfId="51" applyNumberFormat="1" applyFont="1" applyFill="1" applyBorder="1" applyAlignment="1">
      <alignment horizontal="center" vertical="center"/>
      <protection/>
    </xf>
    <xf numFmtId="164" fontId="4" fillId="33" borderId="15" xfId="51" applyNumberFormat="1" applyFont="1" applyFill="1" applyBorder="1" applyAlignment="1">
      <alignment horizontal="center" vertical="center"/>
      <protection/>
    </xf>
    <xf numFmtId="0" fontId="4" fillId="33" borderId="12" xfId="51" applyFont="1" applyFill="1" applyBorder="1" applyAlignment="1">
      <alignment horizontal="left" vertical="top" wrapText="1"/>
      <protection/>
    </xf>
    <xf numFmtId="0" fontId="52" fillId="0" borderId="10" xfId="0" applyFont="1" applyBorder="1" applyAlignment="1">
      <alignment wrapText="1"/>
    </xf>
    <xf numFmtId="0" fontId="5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1" fillId="33" borderId="10" xfId="50" applyFont="1" applyFill="1" applyBorder="1" applyAlignment="1">
      <alignment horizontal="center" vertical="center" wrapText="1"/>
      <protection/>
    </xf>
    <xf numFmtId="164" fontId="13" fillId="33" borderId="10" xfId="51" applyNumberFormat="1" applyFont="1" applyFill="1" applyBorder="1" applyAlignment="1">
      <alignment horizontal="center" vertical="center"/>
      <protection/>
    </xf>
    <xf numFmtId="0" fontId="4" fillId="33" borderId="10" xfId="50" applyFont="1" applyFill="1" applyBorder="1" applyAlignment="1">
      <alignment horizontal="left" vertical="top" wrapText="1"/>
      <protection/>
    </xf>
    <xf numFmtId="14" fontId="0" fillId="0" borderId="0" xfId="0" applyNumberFormat="1" applyAlignment="1">
      <alignment/>
    </xf>
    <xf numFmtId="0" fontId="5" fillId="33" borderId="10" xfId="51" applyFont="1" applyFill="1" applyBorder="1" applyAlignment="1">
      <alignment horizontal="center" vertical="top"/>
      <protection/>
    </xf>
    <xf numFmtId="0" fontId="0" fillId="0" borderId="12" xfId="0" applyBorder="1" applyAlignment="1">
      <alignment/>
    </xf>
    <xf numFmtId="0" fontId="4" fillId="33" borderId="0" xfId="51" applyFont="1" applyFill="1" applyBorder="1" applyAlignment="1">
      <alignment horizontal="left" vertical="top"/>
      <protection/>
    </xf>
    <xf numFmtId="0" fontId="5" fillId="33" borderId="0" xfId="51" applyFont="1" applyFill="1" applyBorder="1" applyAlignment="1">
      <alignment horizontal="left" vertical="top" wrapText="1"/>
      <protection/>
    </xf>
    <xf numFmtId="0" fontId="4" fillId="33" borderId="0" xfId="51" applyFont="1" applyFill="1" applyBorder="1" applyAlignment="1">
      <alignment horizontal="center" vertical="top"/>
      <protection/>
    </xf>
    <xf numFmtId="164" fontId="4" fillId="33" borderId="0" xfId="51" applyNumberFormat="1" applyFont="1" applyFill="1" applyBorder="1" applyAlignment="1">
      <alignment horizontal="center" vertical="center"/>
      <protection/>
    </xf>
    <xf numFmtId="0" fontId="12" fillId="33" borderId="0" xfId="51" applyFont="1" applyFill="1" applyBorder="1" applyAlignment="1">
      <alignment horizontal="left" vertical="top" wrapText="1"/>
      <protection/>
    </xf>
    <xf numFmtId="0" fontId="52" fillId="0" borderId="0" xfId="0" applyFont="1" applyBorder="1" applyAlignment="1">
      <alignment wrapText="1"/>
    </xf>
    <xf numFmtId="164" fontId="13" fillId="33" borderId="0" xfId="5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wrapText="1"/>
    </xf>
    <xf numFmtId="0" fontId="4" fillId="33" borderId="0" xfId="51" applyFont="1" applyFill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164" fontId="5" fillId="33" borderId="0" xfId="5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54" fillId="0" borderId="0" xfId="0" applyFont="1" applyBorder="1" applyAlignment="1">
      <alignment/>
    </xf>
    <xf numFmtId="164" fontId="4" fillId="33" borderId="0" xfId="5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4" fillId="33" borderId="16" xfId="51" applyFont="1" applyFill="1" applyBorder="1" applyAlignment="1">
      <alignment horizontal="left" vertical="top" wrapText="1"/>
      <protection/>
    </xf>
    <xf numFmtId="0" fontId="0" fillId="0" borderId="10" xfId="0" applyFont="1" applyBorder="1" applyAlignment="1">
      <alignment wrapText="1"/>
    </xf>
    <xf numFmtId="3" fontId="4" fillId="33" borderId="10" xfId="50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wrapText="1"/>
    </xf>
    <xf numFmtId="0" fontId="4" fillId="33" borderId="10" xfId="50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14" fillId="33" borderId="10" xfId="5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wrapText="1"/>
    </xf>
    <xf numFmtId="0" fontId="15" fillId="33" borderId="10" xfId="51" applyFont="1" applyFill="1" applyBorder="1" applyAlignment="1">
      <alignment horizontal="center" vertical="top" wrapText="1"/>
      <protection/>
    </xf>
    <xf numFmtId="0" fontId="5" fillId="0" borderId="10" xfId="50" applyFont="1" applyFill="1" applyBorder="1" applyAlignment="1">
      <alignment horizontal="center" vertical="top" wrapText="1"/>
      <protection/>
    </xf>
    <xf numFmtId="0" fontId="5" fillId="34" borderId="10" xfId="50" applyFont="1" applyFill="1" applyBorder="1" applyAlignment="1">
      <alignment horizontal="left" vertical="top" wrapText="1"/>
      <protection/>
    </xf>
    <xf numFmtId="0" fontId="33" fillId="34" borderId="10" xfId="0" applyFont="1" applyFill="1" applyBorder="1" applyAlignment="1">
      <alignment horizontal="center" wrapText="1"/>
    </xf>
    <xf numFmtId="0" fontId="33" fillId="34" borderId="10" xfId="51" applyFont="1" applyFill="1" applyBorder="1" applyAlignment="1">
      <alignment horizontal="center" vertical="top"/>
      <protection/>
    </xf>
    <xf numFmtId="164" fontId="14" fillId="34" borderId="10" xfId="51" applyNumberFormat="1" applyFont="1" applyFill="1" applyBorder="1" applyAlignment="1">
      <alignment horizontal="center" vertical="center"/>
      <protection/>
    </xf>
    <xf numFmtId="0" fontId="33" fillId="0" borderId="10" xfId="0" applyFont="1" applyBorder="1" applyAlignment="1">
      <alignment horizontal="center" wrapText="1"/>
    </xf>
    <xf numFmtId="3" fontId="5" fillId="33" borderId="10" xfId="50" applyNumberFormat="1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4" fillId="33" borderId="11" xfId="51" applyFont="1" applyFill="1" applyBorder="1" applyAlignment="1">
      <alignment horizontal="left" vertical="top" wrapText="1"/>
      <protection/>
    </xf>
    <xf numFmtId="164" fontId="4" fillId="33" borderId="13" xfId="51" applyNumberFormat="1" applyFont="1" applyFill="1" applyBorder="1" applyAlignment="1">
      <alignment horizontal="center" vertical="center"/>
      <protection/>
    </xf>
    <xf numFmtId="164" fontId="4" fillId="33" borderId="13" xfId="51" applyNumberFormat="1" applyFont="1" applyFill="1" applyBorder="1" applyAlignment="1">
      <alignment horizontal="center" vertical="center" wrapText="1"/>
      <protection/>
    </xf>
    <xf numFmtId="0" fontId="3" fillId="0" borderId="11" xfId="51" applyFont="1" applyBorder="1">
      <alignment/>
      <protection/>
    </xf>
    <xf numFmtId="0" fontId="3" fillId="0" borderId="10" xfId="51" applyFont="1" applyBorder="1">
      <alignment/>
      <protection/>
    </xf>
    <xf numFmtId="0" fontId="3" fillId="0" borderId="13" xfId="51" applyFont="1" applyBorder="1">
      <alignment/>
      <protection/>
    </xf>
    <xf numFmtId="3" fontId="3" fillId="0" borderId="13" xfId="51" applyNumberFormat="1" applyFont="1" applyBorder="1" applyAlignment="1">
      <alignment horizontal="center"/>
      <protection/>
    </xf>
    <xf numFmtId="0" fontId="5" fillId="33" borderId="14" xfId="51" applyFont="1" applyFill="1" applyBorder="1" applyAlignment="1">
      <alignment horizontal="left" vertical="top" wrapText="1"/>
      <protection/>
    </xf>
    <xf numFmtId="164" fontId="14" fillId="33" borderId="14" xfId="51" applyNumberFormat="1" applyFont="1" applyFill="1" applyBorder="1" applyAlignment="1">
      <alignment horizontal="center" vertical="center"/>
      <protection/>
    </xf>
    <xf numFmtId="0" fontId="5" fillId="33" borderId="12" xfId="51" applyFont="1" applyFill="1" applyBorder="1" applyAlignment="1">
      <alignment horizontal="left" vertical="top" wrapText="1"/>
      <protection/>
    </xf>
    <xf numFmtId="164" fontId="5" fillId="33" borderId="15" xfId="51" applyNumberFormat="1" applyFont="1" applyFill="1" applyBorder="1" applyAlignment="1">
      <alignment horizontal="center" vertical="center"/>
      <protection/>
    </xf>
    <xf numFmtId="0" fontId="15" fillId="33" borderId="12" xfId="51" applyFont="1" applyFill="1" applyBorder="1" applyAlignment="1">
      <alignment horizontal="left" vertical="top" wrapText="1"/>
      <protection/>
    </xf>
    <xf numFmtId="0" fontId="15" fillId="33" borderId="10" xfId="5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55" fillId="0" borderId="10" xfId="0" applyFont="1" applyBorder="1" applyAlignment="1">
      <alignment wrapText="1"/>
    </xf>
    <xf numFmtId="164" fontId="15" fillId="33" borderId="15" xfId="51" applyNumberFormat="1" applyFont="1" applyFill="1" applyBorder="1" applyAlignment="1">
      <alignment horizontal="center" vertical="center"/>
      <protection/>
    </xf>
    <xf numFmtId="164" fontId="11" fillId="33" borderId="10" xfId="51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wrapText="1"/>
    </xf>
    <xf numFmtId="0" fontId="13" fillId="33" borderId="10" xfId="51" applyFont="1" applyFill="1" applyBorder="1" applyAlignment="1">
      <alignment horizontal="center" vertical="top" wrapText="1"/>
      <protection/>
    </xf>
    <xf numFmtId="0" fontId="11" fillId="33" borderId="10" xfId="51" applyFont="1" applyFill="1" applyBorder="1" applyAlignment="1">
      <alignment horizontal="left" vertical="top" wrapText="1"/>
      <protection/>
    </xf>
    <xf numFmtId="0" fontId="56" fillId="0" borderId="10" xfId="0" applyFont="1" applyBorder="1" applyAlignment="1">
      <alignment horizontal="center" wrapText="1"/>
    </xf>
    <xf numFmtId="3" fontId="5" fillId="34" borderId="10" xfId="50" applyNumberFormat="1" applyFont="1" applyFill="1" applyBorder="1" applyAlignment="1">
      <alignment horizontal="center" vertical="center" wrapText="1"/>
      <protection/>
    </xf>
    <xf numFmtId="0" fontId="5" fillId="34" borderId="10" xfId="50" applyFont="1" applyFill="1" applyBorder="1" applyAlignment="1">
      <alignment horizontal="center" vertical="top" wrapText="1"/>
      <protection/>
    </xf>
    <xf numFmtId="0" fontId="57" fillId="34" borderId="10" xfId="50" applyFont="1" applyFill="1" applyBorder="1" applyAlignment="1">
      <alignment horizontal="center" vertical="top" wrapText="1"/>
      <protection/>
    </xf>
    <xf numFmtId="0" fontId="4" fillId="34" borderId="10" xfId="50" applyFont="1" applyFill="1" applyBorder="1" applyAlignment="1">
      <alignment horizontal="center" vertical="top" wrapText="1"/>
      <protection/>
    </xf>
    <xf numFmtId="0" fontId="5" fillId="34" borderId="10" xfId="50" applyFont="1" applyFill="1" applyBorder="1" applyAlignment="1">
      <alignment horizontal="center" vertical="top"/>
      <protection/>
    </xf>
    <xf numFmtId="0" fontId="4" fillId="34" borderId="10" xfId="51" applyFont="1" applyFill="1" applyBorder="1" applyAlignment="1">
      <alignment horizontal="center" vertical="top"/>
      <protection/>
    </xf>
    <xf numFmtId="16" fontId="57" fillId="34" borderId="10" xfId="51" applyNumberFormat="1" applyFont="1" applyFill="1" applyBorder="1" applyAlignment="1">
      <alignment horizontal="left" vertical="top" wrapText="1"/>
      <protection/>
    </xf>
    <xf numFmtId="0" fontId="4" fillId="34" borderId="10" xfId="51" applyFont="1" applyFill="1" applyBorder="1" applyAlignment="1">
      <alignment horizontal="left" vertical="top" wrapText="1"/>
      <protection/>
    </xf>
    <xf numFmtId="0" fontId="5" fillId="34" borderId="10" xfId="51" applyFont="1" applyFill="1" applyBorder="1" applyAlignment="1">
      <alignment horizontal="left" vertical="top" wrapText="1"/>
      <protection/>
    </xf>
    <xf numFmtId="0" fontId="11" fillId="34" borderId="10" xfId="51" applyFont="1" applyFill="1" applyBorder="1" applyAlignment="1">
      <alignment horizontal="left" vertical="top"/>
      <protection/>
    </xf>
    <xf numFmtId="0" fontId="15" fillId="34" borderId="10" xfId="51" applyFont="1" applyFill="1" applyBorder="1" applyAlignment="1">
      <alignment horizontal="left" vertical="top"/>
      <protection/>
    </xf>
    <xf numFmtId="0" fontId="5" fillId="34" borderId="10" xfId="51" applyFont="1" applyFill="1" applyBorder="1" applyAlignment="1">
      <alignment horizontal="left" vertical="top"/>
      <protection/>
    </xf>
    <xf numFmtId="0" fontId="4" fillId="34" borderId="10" xfId="51" applyFont="1" applyFill="1" applyBorder="1" applyAlignment="1">
      <alignment horizontal="left" vertical="top"/>
      <protection/>
    </xf>
    <xf numFmtId="0" fontId="4" fillId="34" borderId="12" xfId="51" applyFont="1" applyFill="1" applyBorder="1" applyAlignment="1">
      <alignment horizontal="left" vertical="top"/>
      <protection/>
    </xf>
    <xf numFmtId="0" fontId="3" fillId="34" borderId="12" xfId="51" applyFont="1" applyFill="1" applyBorder="1">
      <alignment/>
      <protection/>
    </xf>
    <xf numFmtId="0" fontId="5" fillId="34" borderId="14" xfId="51" applyFont="1" applyFill="1" applyBorder="1" applyAlignment="1">
      <alignment horizontal="left" vertical="top" wrapText="1"/>
      <protection/>
    </xf>
    <xf numFmtId="0" fontId="15" fillId="34" borderId="10" xfId="51" applyFont="1" applyFill="1" applyBorder="1" applyAlignment="1">
      <alignment horizontal="left" vertical="top" wrapText="1"/>
      <protection/>
    </xf>
    <xf numFmtId="0" fontId="11" fillId="33" borderId="12" xfId="51" applyFont="1" applyFill="1" applyBorder="1" applyAlignment="1">
      <alignment horizontal="left" vertical="top" wrapText="1"/>
      <protection/>
    </xf>
    <xf numFmtId="0" fontId="5" fillId="33" borderId="14" xfId="50" applyFont="1" applyFill="1" applyBorder="1" applyAlignment="1">
      <alignment horizontal="center" vertical="center" wrapText="1"/>
      <protection/>
    </xf>
    <xf numFmtId="0" fontId="16" fillId="33" borderId="10" xfId="50" applyFont="1" applyFill="1" applyBorder="1" applyAlignment="1">
      <alignment horizontal="left" vertical="center" wrapText="1"/>
      <protection/>
    </xf>
    <xf numFmtId="3" fontId="11" fillId="33" borderId="14" xfId="50" applyNumberFormat="1" applyFont="1" applyFill="1" applyBorder="1" applyAlignment="1">
      <alignment horizontal="center" vertical="center" wrapText="1"/>
      <protection/>
    </xf>
    <xf numFmtId="3" fontId="5" fillId="33" borderId="14" xfId="50" applyNumberFormat="1" applyFont="1" applyFill="1" applyBorder="1" applyAlignment="1">
      <alignment horizontal="center" vertical="center" wrapText="1"/>
      <protection/>
    </xf>
    <xf numFmtId="0" fontId="4" fillId="34" borderId="14" xfId="51" applyFont="1" applyFill="1" applyBorder="1" applyAlignment="1">
      <alignment horizontal="left" vertical="top" wrapText="1"/>
      <protection/>
    </xf>
    <xf numFmtId="164" fontId="13" fillId="33" borderId="14" xfId="5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64" fontId="4" fillId="33" borderId="14" xfId="5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33" borderId="0" xfId="51" applyFont="1" applyFill="1" applyBorder="1" applyAlignment="1">
      <alignment horizontal="center" vertical="top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144"/>
  <sheetViews>
    <sheetView tabSelected="1" view="pageLayout" workbookViewId="0" topLeftCell="A101">
      <selection activeCell="D117" sqref="D117"/>
    </sheetView>
  </sheetViews>
  <sheetFormatPr defaultColWidth="9.140625" defaultRowHeight="15"/>
  <cols>
    <col min="1" max="1" width="8.421875" style="0" customWidth="1"/>
    <col min="2" max="2" width="10.00390625" style="0" customWidth="1"/>
    <col min="3" max="3" width="34.57421875" style="0" customWidth="1"/>
    <col min="4" max="4" width="14.00390625" style="0" customWidth="1"/>
    <col min="5" max="5" width="8.00390625" style="0" customWidth="1"/>
    <col min="6" max="6" width="7.7109375" style="0" customWidth="1"/>
    <col min="7" max="7" width="15.28125" style="0" customWidth="1"/>
    <col min="8" max="8" width="12.140625" style="0" customWidth="1"/>
    <col min="9" max="9" width="9.421875" style="0" customWidth="1"/>
  </cols>
  <sheetData>
    <row r="1" spans="1:9" ht="21.75" customHeight="1">
      <c r="A1" s="21" t="s">
        <v>5</v>
      </c>
      <c r="B1" s="13"/>
      <c r="C1" s="12"/>
      <c r="D1" s="12"/>
      <c r="E1" s="12"/>
      <c r="F1" s="12"/>
      <c r="G1" s="13"/>
      <c r="H1" s="13"/>
      <c r="I1" s="13"/>
    </row>
    <row r="2" spans="1:20" ht="21" customHeight="1">
      <c r="A2" s="22" t="s">
        <v>6</v>
      </c>
      <c r="B2" s="14"/>
      <c r="C2" s="15"/>
      <c r="D2" s="15"/>
      <c r="E2" s="15"/>
      <c r="F2" s="15"/>
      <c r="G2" s="14"/>
      <c r="H2" s="16"/>
      <c r="I2" s="14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59.25" customHeight="1">
      <c r="A3" s="130" t="s">
        <v>99</v>
      </c>
      <c r="B3" s="130"/>
      <c r="C3" s="130"/>
      <c r="D3" s="130"/>
      <c r="E3" s="130"/>
      <c r="F3" s="130"/>
      <c r="G3" s="130"/>
      <c r="H3" s="130"/>
      <c r="I3" s="13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0.75" customHeight="1">
      <c r="A4" s="129"/>
      <c r="B4" s="129"/>
      <c r="C4" s="129"/>
      <c r="D4" s="129"/>
      <c r="E4" s="129"/>
      <c r="F4" s="129"/>
      <c r="G4" s="129"/>
      <c r="H4" s="129"/>
      <c r="I4" s="12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9" ht="19.5" customHeight="1" hidden="1">
      <c r="A5" s="20"/>
      <c r="B5" s="14"/>
      <c r="C5" s="15"/>
      <c r="D5" s="15"/>
      <c r="E5" s="15"/>
      <c r="F5" s="15"/>
      <c r="G5" s="14"/>
      <c r="H5" s="14"/>
      <c r="I5" s="14"/>
    </row>
    <row r="6" spans="1:9" ht="21" customHeight="1">
      <c r="A6" s="17"/>
      <c r="B6" s="18"/>
      <c r="C6" s="11" t="s">
        <v>130</v>
      </c>
      <c r="D6" s="11"/>
      <c r="E6" s="11"/>
      <c r="F6" s="11"/>
      <c r="G6" s="18"/>
      <c r="H6" s="18"/>
      <c r="I6" s="19"/>
    </row>
    <row r="7" spans="1:9" ht="66.75" customHeight="1">
      <c r="A7" s="27" t="s">
        <v>10</v>
      </c>
      <c r="B7" s="27" t="s">
        <v>0</v>
      </c>
      <c r="C7" s="39" t="s">
        <v>1</v>
      </c>
      <c r="D7" s="27" t="s">
        <v>7</v>
      </c>
      <c r="E7" s="27" t="s">
        <v>8</v>
      </c>
      <c r="F7" s="27" t="s">
        <v>12</v>
      </c>
      <c r="G7" s="27" t="s">
        <v>9</v>
      </c>
      <c r="H7" s="27" t="s">
        <v>120</v>
      </c>
      <c r="I7" s="27" t="s">
        <v>11</v>
      </c>
    </row>
    <row r="8" spans="1:9" ht="21" customHeight="1">
      <c r="A8" s="27"/>
      <c r="B8" s="27"/>
      <c r="C8" s="39" t="s">
        <v>118</v>
      </c>
      <c r="D8" s="27"/>
      <c r="E8" s="27"/>
      <c r="F8" s="27"/>
      <c r="G8" s="27"/>
      <c r="H8" s="123">
        <f>SUM(H9+H104)</f>
        <v>1622037.98</v>
      </c>
      <c r="I8" s="27"/>
    </row>
    <row r="9" spans="1:9" ht="25.5" customHeight="1">
      <c r="A9" s="27"/>
      <c r="B9" s="121">
        <v>3</v>
      </c>
      <c r="C9" s="122" t="s">
        <v>117</v>
      </c>
      <c r="D9" s="27"/>
      <c r="E9" s="27"/>
      <c r="F9" s="27"/>
      <c r="G9" s="27"/>
      <c r="H9" s="124">
        <f>SUM(H10+H93+H98)</f>
        <v>1306802.98</v>
      </c>
      <c r="I9" s="27"/>
    </row>
    <row r="10" spans="1:9" ht="21.75" customHeight="1">
      <c r="A10" s="104"/>
      <c r="B10" s="26">
        <v>32</v>
      </c>
      <c r="C10" s="6" t="s">
        <v>2</v>
      </c>
      <c r="D10" s="26"/>
      <c r="E10" s="26"/>
      <c r="F10" s="26"/>
      <c r="G10" s="26"/>
      <c r="H10" s="78">
        <f>SUM(H11+H21+H51+H80)</f>
        <v>1263785.2</v>
      </c>
      <c r="I10" s="5"/>
    </row>
    <row r="11" spans="1:9" ht="21.75" customHeight="1">
      <c r="A11" s="104"/>
      <c r="B11" s="26">
        <v>321</v>
      </c>
      <c r="C11" s="6" t="s">
        <v>42</v>
      </c>
      <c r="D11" s="26"/>
      <c r="E11" s="26"/>
      <c r="F11" s="26"/>
      <c r="G11" s="26"/>
      <c r="H11" s="78">
        <f>SUM(H12+H17+H19)</f>
        <v>45270</v>
      </c>
      <c r="I11" s="5"/>
    </row>
    <row r="12" spans="1:9" ht="21.75" customHeight="1">
      <c r="A12" s="104"/>
      <c r="B12" s="72">
        <v>3211</v>
      </c>
      <c r="C12" s="73" t="s">
        <v>110</v>
      </c>
      <c r="D12" s="74"/>
      <c r="E12" s="74"/>
      <c r="F12" s="74"/>
      <c r="G12" s="75"/>
      <c r="H12" s="103">
        <f>SUM(H13:H16)</f>
        <v>35270</v>
      </c>
      <c r="I12" s="76"/>
    </row>
    <row r="13" spans="1:9" ht="27" customHeight="1">
      <c r="A13" s="105"/>
      <c r="B13" s="66">
        <v>32111</v>
      </c>
      <c r="C13" s="41" t="s">
        <v>45</v>
      </c>
      <c r="D13" s="77"/>
      <c r="E13" s="77"/>
      <c r="F13" s="77"/>
      <c r="G13" s="23"/>
      <c r="H13" s="64">
        <v>19870</v>
      </c>
      <c r="I13" s="69"/>
    </row>
    <row r="14" spans="1:9" ht="27" customHeight="1">
      <c r="A14" s="104"/>
      <c r="B14" s="66">
        <v>32113</v>
      </c>
      <c r="C14" s="41" t="s">
        <v>46</v>
      </c>
      <c r="D14" s="68"/>
      <c r="E14" s="65"/>
      <c r="F14" s="65"/>
      <c r="G14" s="23" t="s">
        <v>71</v>
      </c>
      <c r="H14" s="64">
        <v>6400</v>
      </c>
      <c r="I14" s="40"/>
    </row>
    <row r="15" spans="1:9" ht="27" customHeight="1">
      <c r="A15" s="104"/>
      <c r="B15" s="66">
        <v>32115</v>
      </c>
      <c r="C15" s="41" t="s">
        <v>47</v>
      </c>
      <c r="D15" s="65"/>
      <c r="E15" s="65"/>
      <c r="F15" s="65"/>
      <c r="G15" s="23"/>
      <c r="H15" s="64">
        <v>8000</v>
      </c>
      <c r="I15" s="69"/>
    </row>
    <row r="16" spans="1:9" ht="27" customHeight="1">
      <c r="A16" s="104"/>
      <c r="B16" s="66">
        <v>32119</v>
      </c>
      <c r="C16" s="41" t="s">
        <v>128</v>
      </c>
      <c r="D16" s="65"/>
      <c r="E16" s="65"/>
      <c r="F16" s="65"/>
      <c r="G16" s="23"/>
      <c r="H16" s="64">
        <v>1000</v>
      </c>
      <c r="I16" s="69"/>
    </row>
    <row r="17" spans="1:9" ht="27" customHeight="1">
      <c r="A17" s="106"/>
      <c r="B17" s="26">
        <v>3213</v>
      </c>
      <c r="C17" s="6" t="s">
        <v>44</v>
      </c>
      <c r="D17" s="79"/>
      <c r="E17" s="79"/>
      <c r="F17" s="79"/>
      <c r="G17" s="23"/>
      <c r="H17" s="78">
        <f>SUM(H18)</f>
        <v>9800</v>
      </c>
      <c r="I17" s="40"/>
    </row>
    <row r="18" spans="1:9" ht="27" customHeight="1">
      <c r="A18" s="104"/>
      <c r="B18" s="66">
        <v>32131</v>
      </c>
      <c r="C18" s="41" t="s">
        <v>48</v>
      </c>
      <c r="D18" s="79"/>
      <c r="E18" s="79"/>
      <c r="F18" s="79"/>
      <c r="G18" s="23" t="s">
        <v>71</v>
      </c>
      <c r="H18" s="64">
        <v>9800</v>
      </c>
      <c r="I18" s="40"/>
    </row>
    <row r="19" spans="1:9" ht="27" customHeight="1">
      <c r="A19" s="104"/>
      <c r="B19" s="26">
        <v>3214</v>
      </c>
      <c r="C19" s="6" t="s">
        <v>124</v>
      </c>
      <c r="D19" s="79"/>
      <c r="E19" s="79"/>
      <c r="F19" s="79"/>
      <c r="G19" s="23"/>
      <c r="H19" s="78">
        <v>200</v>
      </c>
      <c r="I19" s="40"/>
    </row>
    <row r="20" spans="1:9" ht="33.75" customHeight="1">
      <c r="A20" s="104"/>
      <c r="B20" s="66">
        <v>32141</v>
      </c>
      <c r="C20" s="41" t="s">
        <v>125</v>
      </c>
      <c r="D20" s="79"/>
      <c r="E20" s="79"/>
      <c r="F20" s="79"/>
      <c r="G20" s="23"/>
      <c r="H20" s="64">
        <v>200</v>
      </c>
      <c r="I20" s="40"/>
    </row>
    <row r="21" spans="1:9" ht="27" customHeight="1">
      <c r="A21" s="104"/>
      <c r="B21" s="26">
        <v>322</v>
      </c>
      <c r="C21" s="6" t="s">
        <v>111</v>
      </c>
      <c r="D21" s="79"/>
      <c r="E21" s="79"/>
      <c r="F21" s="79"/>
      <c r="G21" s="23"/>
      <c r="H21" s="78">
        <f>SUM(H22+H29+H38+H42+H47+H49)</f>
        <v>920040</v>
      </c>
      <c r="I21" s="40"/>
    </row>
    <row r="22" spans="1:9" ht="26.25" customHeight="1">
      <c r="A22" s="104"/>
      <c r="B22" s="26">
        <v>3221</v>
      </c>
      <c r="C22" s="6" t="s">
        <v>96</v>
      </c>
      <c r="D22" s="77"/>
      <c r="E22" s="77"/>
      <c r="F22" s="77"/>
      <c r="G22" s="43"/>
      <c r="H22" s="78">
        <f>SUM(H23:H28)</f>
        <v>89270</v>
      </c>
      <c r="I22" s="69"/>
    </row>
    <row r="23" spans="1:9" ht="21" customHeight="1">
      <c r="A23" s="107"/>
      <c r="B23" s="23">
        <v>322111</v>
      </c>
      <c r="C23" s="9" t="s">
        <v>3</v>
      </c>
      <c r="D23" s="23"/>
      <c r="E23" s="23"/>
      <c r="F23" s="23"/>
      <c r="G23" s="25" t="s">
        <v>71</v>
      </c>
      <c r="H23" s="29">
        <v>18500</v>
      </c>
      <c r="I23" s="28"/>
    </row>
    <row r="24" spans="1:9" ht="19.5" customHeight="1">
      <c r="A24" s="108"/>
      <c r="B24" s="23">
        <v>322112</v>
      </c>
      <c r="C24" s="9" t="s">
        <v>13</v>
      </c>
      <c r="D24" s="23" t="s">
        <v>43</v>
      </c>
      <c r="E24" s="23"/>
      <c r="F24" s="23"/>
      <c r="G24" s="25" t="s">
        <v>71</v>
      </c>
      <c r="H24" s="29">
        <v>16870</v>
      </c>
      <c r="I24" s="30"/>
    </row>
    <row r="25" spans="1:9" ht="19.5" customHeight="1">
      <c r="A25" s="108"/>
      <c r="B25" s="23">
        <v>32212</v>
      </c>
      <c r="C25" s="9" t="s">
        <v>88</v>
      </c>
      <c r="D25" s="23"/>
      <c r="E25" s="23"/>
      <c r="F25" s="23"/>
      <c r="G25" s="25" t="s">
        <v>71</v>
      </c>
      <c r="H25" s="29">
        <v>5500</v>
      </c>
      <c r="I25" s="30"/>
    </row>
    <row r="26" spans="1:9" ht="23.25" customHeight="1">
      <c r="A26" s="109"/>
      <c r="B26" s="23">
        <v>32214</v>
      </c>
      <c r="C26" s="2" t="s">
        <v>14</v>
      </c>
      <c r="D26" s="79"/>
      <c r="E26" s="79"/>
      <c r="F26" s="79"/>
      <c r="G26" s="23" t="s">
        <v>71</v>
      </c>
      <c r="H26" s="29">
        <v>19500</v>
      </c>
      <c r="I26" s="40"/>
    </row>
    <row r="27" spans="1:9" ht="20.25" customHeight="1">
      <c r="A27" s="110"/>
      <c r="B27" s="25">
        <v>32216</v>
      </c>
      <c r="C27" s="2" t="s">
        <v>4</v>
      </c>
      <c r="D27" s="79"/>
      <c r="E27" s="79"/>
      <c r="F27" s="79"/>
      <c r="G27" s="23" t="s">
        <v>71</v>
      </c>
      <c r="H27" s="29">
        <v>19900</v>
      </c>
      <c r="I27" s="40"/>
    </row>
    <row r="28" spans="1:9" ht="20.25" customHeight="1">
      <c r="A28" s="110"/>
      <c r="B28" s="25">
        <v>32219</v>
      </c>
      <c r="C28" s="2" t="s">
        <v>109</v>
      </c>
      <c r="D28" s="79"/>
      <c r="E28" s="79"/>
      <c r="F28" s="79"/>
      <c r="G28" s="23"/>
      <c r="H28" s="29">
        <v>9000</v>
      </c>
      <c r="I28" s="40"/>
    </row>
    <row r="29" spans="1:9" ht="20.25" customHeight="1">
      <c r="A29" s="110"/>
      <c r="B29" s="24">
        <v>3222</v>
      </c>
      <c r="C29" s="8" t="s">
        <v>112</v>
      </c>
      <c r="D29" s="79"/>
      <c r="E29" s="79"/>
      <c r="F29" s="79"/>
      <c r="G29" s="23"/>
      <c r="H29" s="31">
        <f>SUM(H30)</f>
        <v>384500</v>
      </c>
      <c r="I29" s="40"/>
    </row>
    <row r="30" spans="1:9" ht="18.75" customHeight="1">
      <c r="A30" s="111"/>
      <c r="B30" s="25">
        <v>32224</v>
      </c>
      <c r="C30" s="2" t="s">
        <v>15</v>
      </c>
      <c r="D30" s="25"/>
      <c r="E30" s="25"/>
      <c r="F30" s="25"/>
      <c r="G30" s="25"/>
      <c r="H30" s="29">
        <f>SUM(H31:H37)</f>
        <v>384500</v>
      </c>
      <c r="I30" s="28"/>
    </row>
    <row r="31" spans="1:9" ht="38.25" customHeight="1">
      <c r="A31" s="110"/>
      <c r="B31" s="23">
        <v>322243</v>
      </c>
      <c r="C31" s="2" t="s">
        <v>100</v>
      </c>
      <c r="D31" s="68" t="s">
        <v>75</v>
      </c>
      <c r="E31" s="67"/>
      <c r="F31" s="67"/>
      <c r="G31" s="23" t="s">
        <v>73</v>
      </c>
      <c r="H31" s="29">
        <v>155083</v>
      </c>
      <c r="I31" s="40"/>
    </row>
    <row r="32" spans="1:9" ht="21" customHeight="1">
      <c r="A32" s="110"/>
      <c r="B32" s="23">
        <v>322247</v>
      </c>
      <c r="C32" s="2" t="s">
        <v>74</v>
      </c>
      <c r="D32" s="79" t="s">
        <v>43</v>
      </c>
      <c r="E32" s="79"/>
      <c r="F32" s="79"/>
      <c r="G32" s="23" t="s">
        <v>72</v>
      </c>
      <c r="H32" s="29">
        <v>94027</v>
      </c>
      <c r="I32" s="40"/>
    </row>
    <row r="33" spans="1:9" ht="18" customHeight="1">
      <c r="A33" s="110"/>
      <c r="B33" s="23">
        <v>322245</v>
      </c>
      <c r="C33" s="2" t="s">
        <v>76</v>
      </c>
      <c r="D33" s="25"/>
      <c r="E33" s="25"/>
      <c r="F33" s="25"/>
      <c r="G33" s="23" t="s">
        <v>71</v>
      </c>
      <c r="H33" s="29">
        <v>15000</v>
      </c>
      <c r="I33" s="30"/>
    </row>
    <row r="34" spans="1:9" ht="20.25" customHeight="1">
      <c r="A34" s="110"/>
      <c r="B34" s="23">
        <v>322242</v>
      </c>
      <c r="C34" s="2" t="s">
        <v>77</v>
      </c>
      <c r="D34" s="79" t="s">
        <v>43</v>
      </c>
      <c r="E34" s="79"/>
      <c r="F34" s="79"/>
      <c r="G34" s="23" t="s">
        <v>72</v>
      </c>
      <c r="H34" s="29">
        <v>44990</v>
      </c>
      <c r="I34" s="40"/>
    </row>
    <row r="35" spans="1:9" ht="22.5" customHeight="1">
      <c r="A35" s="110"/>
      <c r="B35" s="23">
        <v>322244</v>
      </c>
      <c r="C35" s="2" t="s">
        <v>78</v>
      </c>
      <c r="D35" s="67"/>
      <c r="E35" s="68"/>
      <c r="F35" s="68"/>
      <c r="G35" s="23" t="s">
        <v>71</v>
      </c>
      <c r="H35" s="29">
        <v>25000</v>
      </c>
      <c r="I35" s="40"/>
    </row>
    <row r="36" spans="1:9" ht="23.25" customHeight="1">
      <c r="A36" s="110"/>
      <c r="B36" s="23">
        <v>322241</v>
      </c>
      <c r="C36" s="2" t="s">
        <v>16</v>
      </c>
      <c r="D36" s="79" t="s">
        <v>43</v>
      </c>
      <c r="E36" s="79"/>
      <c r="F36" s="79"/>
      <c r="G36" s="23" t="s">
        <v>72</v>
      </c>
      <c r="H36" s="29">
        <v>49400</v>
      </c>
      <c r="I36" s="40"/>
    </row>
    <row r="37" spans="1:9" ht="23.25" customHeight="1">
      <c r="A37" s="110"/>
      <c r="B37" s="23">
        <v>322249</v>
      </c>
      <c r="C37" s="2" t="s">
        <v>79</v>
      </c>
      <c r="D37" s="67"/>
      <c r="E37" s="67"/>
      <c r="F37" s="67"/>
      <c r="G37" s="23" t="s">
        <v>71</v>
      </c>
      <c r="H37" s="29">
        <v>1000</v>
      </c>
      <c r="I37" s="40"/>
    </row>
    <row r="38" spans="1:9" ht="18.75" customHeight="1">
      <c r="A38" s="111"/>
      <c r="B38" s="43">
        <v>3223</v>
      </c>
      <c r="C38" s="8" t="s">
        <v>49</v>
      </c>
      <c r="D38" s="8"/>
      <c r="E38" s="8"/>
      <c r="F38" s="8"/>
      <c r="G38" s="24"/>
      <c r="H38" s="31">
        <f>SUM(H39:H41)</f>
        <v>360990</v>
      </c>
      <c r="I38" s="28"/>
    </row>
    <row r="39" spans="1:9" ht="135" customHeight="1">
      <c r="A39" s="110"/>
      <c r="B39" s="23">
        <v>32231</v>
      </c>
      <c r="C39" s="9" t="s">
        <v>17</v>
      </c>
      <c r="D39" s="63" t="s">
        <v>43</v>
      </c>
      <c r="E39" s="102" t="s">
        <v>101</v>
      </c>
      <c r="F39" s="102"/>
      <c r="G39" s="100" t="s">
        <v>102</v>
      </c>
      <c r="H39" s="29">
        <v>80000</v>
      </c>
      <c r="I39" s="40"/>
    </row>
    <row r="40" spans="1:9" ht="141.75" customHeight="1">
      <c r="A40" s="112"/>
      <c r="B40" s="23">
        <v>32233</v>
      </c>
      <c r="C40" s="9" t="s">
        <v>18</v>
      </c>
      <c r="D40" s="23"/>
      <c r="E40" s="102" t="s">
        <v>103</v>
      </c>
      <c r="F40" s="23"/>
      <c r="G40" s="71" t="s">
        <v>102</v>
      </c>
      <c r="H40" s="29">
        <v>270990</v>
      </c>
      <c r="I40" s="30"/>
    </row>
    <row r="41" spans="1:9" ht="22.5" customHeight="1">
      <c r="A41" s="113"/>
      <c r="B41" s="23">
        <v>32234</v>
      </c>
      <c r="C41" s="9" t="s">
        <v>19</v>
      </c>
      <c r="D41" s="23"/>
      <c r="E41" s="23"/>
      <c r="F41" s="23"/>
      <c r="G41" s="25" t="s">
        <v>71</v>
      </c>
      <c r="H41" s="29">
        <v>10000</v>
      </c>
      <c r="I41" s="30"/>
    </row>
    <row r="42" spans="1:9" ht="24.75" customHeight="1">
      <c r="A42" s="114"/>
      <c r="B42" s="24">
        <v>3224</v>
      </c>
      <c r="C42" s="101" t="s">
        <v>50</v>
      </c>
      <c r="D42" s="77"/>
      <c r="E42" s="77"/>
      <c r="F42" s="77"/>
      <c r="G42" s="43"/>
      <c r="H42" s="31">
        <f>SUM(H43:H46)</f>
        <v>58140</v>
      </c>
      <c r="I42" s="69"/>
    </row>
    <row r="43" spans="1:9" ht="18" customHeight="1">
      <c r="A43" s="110"/>
      <c r="B43" s="2">
        <v>32241</v>
      </c>
      <c r="C43" s="2" t="s">
        <v>89</v>
      </c>
      <c r="D43" s="79"/>
      <c r="E43" s="79"/>
      <c r="F43" s="79"/>
      <c r="G43" s="23" t="s">
        <v>71</v>
      </c>
      <c r="H43" s="29">
        <v>12000</v>
      </c>
      <c r="I43" s="40"/>
    </row>
    <row r="44" spans="1:9" ht="20.25" customHeight="1">
      <c r="A44" s="110"/>
      <c r="B44" s="2">
        <v>32242</v>
      </c>
      <c r="C44" s="2" t="s">
        <v>20</v>
      </c>
      <c r="D44" s="79"/>
      <c r="E44" s="79"/>
      <c r="F44" s="79"/>
      <c r="G44" s="23" t="s">
        <v>71</v>
      </c>
      <c r="H44" s="29">
        <v>39000</v>
      </c>
      <c r="I44" s="40"/>
    </row>
    <row r="45" spans="1:9" ht="20.25" customHeight="1">
      <c r="A45" s="110"/>
      <c r="B45" s="2">
        <v>32243</v>
      </c>
      <c r="C45" s="2" t="s">
        <v>21</v>
      </c>
      <c r="D45" s="2"/>
      <c r="E45" s="2"/>
      <c r="F45" s="2"/>
      <c r="G45" s="25" t="s">
        <v>71</v>
      </c>
      <c r="H45" s="29">
        <v>2400</v>
      </c>
      <c r="I45" s="40"/>
    </row>
    <row r="46" spans="1:9" ht="20.25" customHeight="1">
      <c r="A46" s="110"/>
      <c r="B46" s="2">
        <v>32244</v>
      </c>
      <c r="C46" s="2" t="s">
        <v>109</v>
      </c>
      <c r="D46" s="2"/>
      <c r="E46" s="2"/>
      <c r="F46" s="2"/>
      <c r="G46" s="25" t="s">
        <v>71</v>
      </c>
      <c r="H46" s="29">
        <v>4740</v>
      </c>
      <c r="I46" s="40"/>
    </row>
    <row r="47" spans="1:9" ht="18" customHeight="1">
      <c r="A47" s="111"/>
      <c r="B47" s="8">
        <v>3225</v>
      </c>
      <c r="C47" s="8" t="s">
        <v>51</v>
      </c>
      <c r="D47" s="24"/>
      <c r="E47" s="24"/>
      <c r="F47" s="24"/>
      <c r="G47" s="24"/>
      <c r="H47" s="31">
        <f>(H48)</f>
        <v>23400</v>
      </c>
      <c r="I47" s="28"/>
    </row>
    <row r="48" spans="1:9" ht="20.25" customHeight="1">
      <c r="A48" s="110"/>
      <c r="B48" s="9">
        <v>32251</v>
      </c>
      <c r="C48" s="2" t="s">
        <v>22</v>
      </c>
      <c r="D48" s="79" t="s">
        <v>43</v>
      </c>
      <c r="E48" s="79"/>
      <c r="F48" s="79"/>
      <c r="G48" s="25" t="s">
        <v>71</v>
      </c>
      <c r="H48" s="29">
        <v>23400</v>
      </c>
      <c r="I48" s="40"/>
    </row>
    <row r="49" spans="1:9" ht="30" customHeight="1">
      <c r="A49" s="110"/>
      <c r="B49" s="7">
        <v>3227</v>
      </c>
      <c r="C49" s="8" t="s">
        <v>52</v>
      </c>
      <c r="D49" s="65"/>
      <c r="E49" s="65"/>
      <c r="F49" s="65"/>
      <c r="G49" s="43"/>
      <c r="H49" s="31">
        <f>SUM(H50)</f>
        <v>3740</v>
      </c>
      <c r="I49" s="40"/>
    </row>
    <row r="50" spans="1:9" ht="25.5" customHeight="1">
      <c r="A50" s="110"/>
      <c r="B50" s="9">
        <v>32271</v>
      </c>
      <c r="C50" s="2" t="s">
        <v>23</v>
      </c>
      <c r="D50" s="68"/>
      <c r="E50" s="65"/>
      <c r="F50" s="65"/>
      <c r="G50" s="23" t="s">
        <v>71</v>
      </c>
      <c r="H50" s="29">
        <v>3740</v>
      </c>
      <c r="I50" s="40"/>
    </row>
    <row r="51" spans="1:9" ht="35.25" customHeight="1">
      <c r="A51" s="110"/>
      <c r="B51" s="7">
        <v>323</v>
      </c>
      <c r="C51" s="8" t="s">
        <v>24</v>
      </c>
      <c r="D51" s="65"/>
      <c r="E51" s="65"/>
      <c r="F51" s="65"/>
      <c r="G51" s="23"/>
      <c r="H51" s="31">
        <f>SUM(H52+H58+H63+H70+H73+H75+H77)</f>
        <v>243810.2</v>
      </c>
      <c r="I51" s="40"/>
    </row>
    <row r="52" spans="1:9" ht="35.25" customHeight="1">
      <c r="A52" s="111"/>
      <c r="B52" s="7">
        <v>3231</v>
      </c>
      <c r="C52" s="8" t="s">
        <v>53</v>
      </c>
      <c r="D52" s="77"/>
      <c r="E52" s="77"/>
      <c r="F52" s="77"/>
      <c r="G52" s="43"/>
      <c r="H52" s="31">
        <f>SUM(H53:H57)</f>
        <v>53710</v>
      </c>
      <c r="I52" s="69"/>
    </row>
    <row r="53" spans="1:9" ht="21" customHeight="1">
      <c r="A53" s="110"/>
      <c r="B53" s="9">
        <v>32311</v>
      </c>
      <c r="C53" s="2" t="s">
        <v>25</v>
      </c>
      <c r="D53" s="67"/>
      <c r="E53" s="67"/>
      <c r="F53" s="67"/>
      <c r="G53" s="23" t="s">
        <v>71</v>
      </c>
      <c r="H53" s="29">
        <v>14520</v>
      </c>
      <c r="I53" s="40"/>
    </row>
    <row r="54" spans="1:9" ht="20.25" customHeight="1">
      <c r="A54" s="111"/>
      <c r="B54" s="2">
        <v>32312</v>
      </c>
      <c r="C54" s="2" t="s">
        <v>26</v>
      </c>
      <c r="D54" s="67"/>
      <c r="E54" s="67"/>
      <c r="F54" s="67"/>
      <c r="G54" s="25" t="s">
        <v>71</v>
      </c>
      <c r="H54" s="29">
        <v>3570</v>
      </c>
      <c r="I54" s="28"/>
    </row>
    <row r="55" spans="1:9" ht="22.5" customHeight="1">
      <c r="A55" s="110"/>
      <c r="B55" s="9">
        <v>32313</v>
      </c>
      <c r="C55" s="2" t="s">
        <v>54</v>
      </c>
      <c r="D55" s="79"/>
      <c r="E55" s="79"/>
      <c r="F55" s="79"/>
      <c r="G55" s="25" t="s">
        <v>71</v>
      </c>
      <c r="H55" s="29">
        <v>6410</v>
      </c>
      <c r="I55" s="40"/>
    </row>
    <row r="56" spans="1:9" ht="22.5" customHeight="1">
      <c r="A56" s="110"/>
      <c r="B56" s="9">
        <v>32319</v>
      </c>
      <c r="C56" s="2" t="s">
        <v>27</v>
      </c>
      <c r="D56" s="67"/>
      <c r="E56" s="67"/>
      <c r="F56" s="67"/>
      <c r="G56" s="25" t="s">
        <v>71</v>
      </c>
      <c r="H56" s="29">
        <v>500</v>
      </c>
      <c r="I56" s="40"/>
    </row>
    <row r="57" spans="1:9" ht="22.5" customHeight="1">
      <c r="A57" s="110"/>
      <c r="B57" s="9">
        <v>323191</v>
      </c>
      <c r="C57" s="2" t="s">
        <v>28</v>
      </c>
      <c r="D57" s="80" t="s">
        <v>43</v>
      </c>
      <c r="E57" s="80"/>
      <c r="F57" s="80"/>
      <c r="G57" s="23" t="s">
        <v>123</v>
      </c>
      <c r="H57" s="29">
        <v>28710</v>
      </c>
      <c r="I57" s="40"/>
    </row>
    <row r="58" spans="1:9" ht="19.5" customHeight="1">
      <c r="A58" s="111"/>
      <c r="B58" s="7">
        <v>3232</v>
      </c>
      <c r="C58" s="8" t="s">
        <v>55</v>
      </c>
      <c r="D58" s="8"/>
      <c r="E58" s="8"/>
      <c r="F58" s="8"/>
      <c r="G58" s="24"/>
      <c r="H58" s="31">
        <f>SUM(H59:H62)</f>
        <v>71000</v>
      </c>
      <c r="I58" s="28"/>
    </row>
    <row r="59" spans="1:9" ht="19.5" customHeight="1">
      <c r="A59" s="110"/>
      <c r="B59" s="9">
        <v>32321</v>
      </c>
      <c r="C59" s="2" t="s">
        <v>29</v>
      </c>
      <c r="D59" s="80"/>
      <c r="E59" s="80"/>
      <c r="F59" s="80"/>
      <c r="G59" s="23" t="s">
        <v>71</v>
      </c>
      <c r="H59" s="29">
        <v>21700</v>
      </c>
      <c r="I59" s="40"/>
    </row>
    <row r="60" spans="1:9" ht="19.5" customHeight="1">
      <c r="A60" s="110"/>
      <c r="B60" s="9">
        <v>32322</v>
      </c>
      <c r="C60" s="2" t="s">
        <v>30</v>
      </c>
      <c r="D60" s="80"/>
      <c r="E60" s="80"/>
      <c r="F60" s="80"/>
      <c r="G60" s="23" t="s">
        <v>71</v>
      </c>
      <c r="H60" s="29">
        <v>26400</v>
      </c>
      <c r="I60" s="40"/>
    </row>
    <row r="61" spans="1:9" ht="19.5" customHeight="1">
      <c r="A61" s="110"/>
      <c r="B61" s="9">
        <v>32323</v>
      </c>
      <c r="C61" s="2" t="s">
        <v>90</v>
      </c>
      <c r="D61" s="63"/>
      <c r="E61" s="63"/>
      <c r="F61" s="63"/>
      <c r="G61" s="23" t="s">
        <v>71</v>
      </c>
      <c r="H61" s="29">
        <v>2000</v>
      </c>
      <c r="I61" s="40"/>
    </row>
    <row r="62" spans="1:9" ht="19.5" customHeight="1">
      <c r="A62" s="127"/>
      <c r="B62" s="110">
        <v>32329</v>
      </c>
      <c r="C62" s="2" t="s">
        <v>127</v>
      </c>
      <c r="D62" s="99"/>
      <c r="E62" s="99"/>
      <c r="F62" s="99"/>
      <c r="G62" s="23" t="s">
        <v>71</v>
      </c>
      <c r="H62" s="29">
        <v>20900</v>
      </c>
      <c r="I62" s="40"/>
    </row>
    <row r="63" spans="1:9" ht="20.25" customHeight="1">
      <c r="A63" s="114"/>
      <c r="B63" s="7">
        <v>3234</v>
      </c>
      <c r="C63" s="7" t="s">
        <v>56</v>
      </c>
      <c r="D63" s="7"/>
      <c r="E63" s="7"/>
      <c r="F63" s="7"/>
      <c r="G63" s="24"/>
      <c r="H63" s="31">
        <f>SUM(H64:H69)</f>
        <v>61000.2</v>
      </c>
      <c r="I63" s="28"/>
    </row>
    <row r="64" spans="1:9" ht="20.25" customHeight="1">
      <c r="A64" s="115"/>
      <c r="B64" s="9">
        <v>323411</v>
      </c>
      <c r="C64" s="9" t="s">
        <v>31</v>
      </c>
      <c r="D64" s="80"/>
      <c r="E64" s="80"/>
      <c r="F64" s="80"/>
      <c r="G64" s="23" t="s">
        <v>71</v>
      </c>
      <c r="H64" s="29">
        <v>13763.2</v>
      </c>
      <c r="I64" s="40"/>
    </row>
    <row r="65" spans="1:9" ht="21" customHeight="1">
      <c r="A65" s="115"/>
      <c r="B65" s="2">
        <v>32342</v>
      </c>
      <c r="C65" s="2" t="s">
        <v>32</v>
      </c>
      <c r="D65" s="80"/>
      <c r="E65" s="80"/>
      <c r="F65" s="80"/>
      <c r="G65" s="23" t="s">
        <v>71</v>
      </c>
      <c r="H65" s="29">
        <v>19800</v>
      </c>
      <c r="I65" s="40"/>
    </row>
    <row r="66" spans="1:9" ht="21" customHeight="1">
      <c r="A66" s="115"/>
      <c r="B66" s="2">
        <v>32343</v>
      </c>
      <c r="C66" s="2" t="s">
        <v>95</v>
      </c>
      <c r="D66" s="80"/>
      <c r="E66" s="80"/>
      <c r="F66" s="80"/>
      <c r="G66" s="23" t="s">
        <v>71</v>
      </c>
      <c r="H66" s="29">
        <v>3500</v>
      </c>
      <c r="I66" s="40"/>
    </row>
    <row r="67" spans="1:9" ht="21.75" customHeight="1">
      <c r="A67" s="115"/>
      <c r="B67" s="9">
        <v>32344</v>
      </c>
      <c r="C67" s="2" t="s">
        <v>33</v>
      </c>
      <c r="D67" s="2"/>
      <c r="E67" s="2"/>
      <c r="F67" s="2"/>
      <c r="G67" s="23" t="s">
        <v>71</v>
      </c>
      <c r="H67" s="29">
        <v>12000</v>
      </c>
      <c r="I67" s="30"/>
    </row>
    <row r="68" spans="1:9" ht="24" customHeight="1">
      <c r="A68" s="115"/>
      <c r="B68" s="9">
        <v>323491</v>
      </c>
      <c r="C68" s="2" t="s">
        <v>34</v>
      </c>
      <c r="D68" s="2"/>
      <c r="E68" s="2"/>
      <c r="F68" s="2"/>
      <c r="G68" s="23" t="s">
        <v>71</v>
      </c>
      <c r="H68" s="29">
        <v>6937</v>
      </c>
      <c r="I68" s="30"/>
    </row>
    <row r="69" spans="1:9" ht="19.5" customHeight="1">
      <c r="A69" s="115"/>
      <c r="B69" s="9">
        <v>323492</v>
      </c>
      <c r="C69" s="2" t="s">
        <v>35</v>
      </c>
      <c r="D69" s="80" t="s">
        <v>43</v>
      </c>
      <c r="E69" s="80"/>
      <c r="F69" s="80"/>
      <c r="G69" s="23" t="s">
        <v>71</v>
      </c>
      <c r="H69" s="29">
        <v>5000</v>
      </c>
      <c r="I69" s="40"/>
    </row>
    <row r="70" spans="1:9" ht="19.5" customHeight="1">
      <c r="A70" s="114"/>
      <c r="B70" s="7">
        <v>3236</v>
      </c>
      <c r="C70" s="8" t="s">
        <v>57</v>
      </c>
      <c r="D70" s="81"/>
      <c r="E70" s="81"/>
      <c r="F70" s="81"/>
      <c r="G70" s="43"/>
      <c r="H70" s="31">
        <f>SUM(H71:H72)</f>
        <v>19100</v>
      </c>
      <c r="I70" s="69"/>
    </row>
    <row r="71" spans="1:9" ht="19.5" customHeight="1">
      <c r="A71" s="115"/>
      <c r="B71" s="9">
        <v>32361</v>
      </c>
      <c r="C71" s="2" t="s">
        <v>36</v>
      </c>
      <c r="D71" s="81"/>
      <c r="E71" s="81"/>
      <c r="F71" s="81"/>
      <c r="G71" s="23" t="s">
        <v>71</v>
      </c>
      <c r="H71" s="29">
        <v>16962</v>
      </c>
      <c r="I71" s="40"/>
    </row>
    <row r="72" spans="1:9" ht="20.25" customHeight="1">
      <c r="A72" s="115"/>
      <c r="B72" s="9">
        <v>32363</v>
      </c>
      <c r="C72" s="2" t="s">
        <v>91</v>
      </c>
      <c r="D72" s="2"/>
      <c r="E72" s="2"/>
      <c r="F72" s="2"/>
      <c r="G72" s="23" t="s">
        <v>71</v>
      </c>
      <c r="H72" s="29">
        <v>2138</v>
      </c>
      <c r="I72" s="30"/>
    </row>
    <row r="73" spans="1:9" ht="20.25" customHeight="1">
      <c r="A73" s="114"/>
      <c r="B73" s="7">
        <v>3237</v>
      </c>
      <c r="C73" s="8" t="s">
        <v>58</v>
      </c>
      <c r="D73" s="8"/>
      <c r="E73" s="8"/>
      <c r="F73" s="8"/>
      <c r="G73" s="24"/>
      <c r="H73" s="31">
        <v>2000</v>
      </c>
      <c r="I73" s="28"/>
    </row>
    <row r="74" spans="1:9" ht="20.25" customHeight="1">
      <c r="A74" s="114"/>
      <c r="B74" s="7">
        <v>3237</v>
      </c>
      <c r="C74" s="2" t="s">
        <v>122</v>
      </c>
      <c r="D74" s="8"/>
      <c r="E74" s="8"/>
      <c r="F74" s="8"/>
      <c r="G74" s="23" t="s">
        <v>71</v>
      </c>
      <c r="H74" s="29">
        <v>2000</v>
      </c>
      <c r="I74" s="28"/>
    </row>
    <row r="75" spans="1:9" ht="20.25" customHeight="1">
      <c r="A75" s="114"/>
      <c r="B75" s="7">
        <v>3238</v>
      </c>
      <c r="C75" s="8" t="s">
        <v>59</v>
      </c>
      <c r="D75" s="8"/>
      <c r="E75" s="8"/>
      <c r="F75" s="8"/>
      <c r="G75" s="24"/>
      <c r="H75" s="31">
        <f>SUM(H76)</f>
        <v>27000</v>
      </c>
      <c r="I75" s="28"/>
    </row>
    <row r="76" spans="1:9" ht="20.25" customHeight="1">
      <c r="A76" s="115"/>
      <c r="B76" s="9">
        <v>32381</v>
      </c>
      <c r="C76" s="2" t="s">
        <v>37</v>
      </c>
      <c r="D76" s="80"/>
      <c r="E76" s="80"/>
      <c r="F76" s="80"/>
      <c r="G76" s="23" t="s">
        <v>93</v>
      </c>
      <c r="H76" s="29">
        <v>27000</v>
      </c>
      <c r="I76" s="40"/>
    </row>
    <row r="77" spans="1:9" ht="20.25" customHeight="1">
      <c r="A77" s="114"/>
      <c r="B77" s="7">
        <v>3239</v>
      </c>
      <c r="C77" s="8" t="s">
        <v>60</v>
      </c>
      <c r="D77" s="8"/>
      <c r="E77" s="8"/>
      <c r="F77" s="8"/>
      <c r="G77" s="24"/>
      <c r="H77" s="31">
        <f>SUM(H78:H79)</f>
        <v>10000</v>
      </c>
      <c r="I77" s="28"/>
    </row>
    <row r="78" spans="1:9" ht="17.25" customHeight="1">
      <c r="A78" s="115"/>
      <c r="B78" s="9">
        <v>32394</v>
      </c>
      <c r="C78" s="2" t="s">
        <v>38</v>
      </c>
      <c r="D78" s="35"/>
      <c r="E78" s="35"/>
      <c r="F78" s="35"/>
      <c r="G78" s="23" t="s">
        <v>71</v>
      </c>
      <c r="H78" s="29">
        <v>2382</v>
      </c>
      <c r="I78" s="40"/>
    </row>
    <row r="79" spans="1:9" ht="17.25" customHeight="1">
      <c r="A79" s="115"/>
      <c r="B79" s="9">
        <v>32399</v>
      </c>
      <c r="C79" s="2" t="s">
        <v>104</v>
      </c>
      <c r="D79" s="35"/>
      <c r="E79" s="35"/>
      <c r="F79" s="35"/>
      <c r="G79" s="23" t="s">
        <v>71</v>
      </c>
      <c r="H79" s="29">
        <v>7618</v>
      </c>
      <c r="I79" s="40"/>
    </row>
    <row r="80" spans="1:9" ht="18.75" customHeight="1">
      <c r="A80" s="115"/>
      <c r="B80" s="7">
        <v>329</v>
      </c>
      <c r="C80" s="8" t="s">
        <v>39</v>
      </c>
      <c r="D80" s="35"/>
      <c r="E80" s="35"/>
      <c r="F80" s="35"/>
      <c r="G80" s="23"/>
      <c r="H80" s="31">
        <f>SUM(H81+H85+H86+H87+H88)</f>
        <v>54665</v>
      </c>
      <c r="I80" s="40"/>
    </row>
    <row r="81" spans="1:9" ht="18.75" customHeight="1">
      <c r="A81" s="114"/>
      <c r="B81" s="7">
        <v>3292</v>
      </c>
      <c r="C81" s="8" t="s">
        <v>61</v>
      </c>
      <c r="D81" s="8"/>
      <c r="E81" s="8"/>
      <c r="F81" s="8"/>
      <c r="G81" s="24"/>
      <c r="H81" s="31">
        <f>SUM(H82:H84)</f>
        <v>23656</v>
      </c>
      <c r="I81" s="28"/>
    </row>
    <row r="82" spans="1:9" ht="18.75" customHeight="1">
      <c r="A82" s="115"/>
      <c r="B82" s="9">
        <v>32922</v>
      </c>
      <c r="C82" s="2" t="s">
        <v>62</v>
      </c>
      <c r="D82" s="2"/>
      <c r="E82" s="2"/>
      <c r="F82" s="2"/>
      <c r="G82" s="25" t="s">
        <v>71</v>
      </c>
      <c r="H82" s="29">
        <v>2430</v>
      </c>
      <c r="I82" s="30"/>
    </row>
    <row r="83" spans="1:9" ht="18.75" customHeight="1">
      <c r="A83" s="115"/>
      <c r="B83" s="9">
        <v>32923</v>
      </c>
      <c r="C83" s="2" t="s">
        <v>63</v>
      </c>
      <c r="D83" s="2"/>
      <c r="E83" s="2"/>
      <c r="F83" s="2"/>
      <c r="G83" s="25" t="s">
        <v>71</v>
      </c>
      <c r="H83" s="29">
        <v>4966</v>
      </c>
      <c r="I83" s="30"/>
    </row>
    <row r="84" spans="1:9" ht="18.75" customHeight="1">
      <c r="A84" s="115"/>
      <c r="B84" s="9">
        <v>32924</v>
      </c>
      <c r="C84" s="2" t="s">
        <v>92</v>
      </c>
      <c r="D84" s="2"/>
      <c r="E84" s="2"/>
      <c r="F84" s="2"/>
      <c r="G84" s="25" t="s">
        <v>71</v>
      </c>
      <c r="H84" s="29">
        <v>16260</v>
      </c>
      <c r="I84" s="30"/>
    </row>
    <row r="85" spans="1:9" ht="18.75" customHeight="1">
      <c r="A85" s="115"/>
      <c r="B85" s="9">
        <v>3293</v>
      </c>
      <c r="C85" s="2" t="s">
        <v>97</v>
      </c>
      <c r="D85" s="2"/>
      <c r="E85" s="2"/>
      <c r="F85" s="2"/>
      <c r="G85" s="25" t="s">
        <v>71</v>
      </c>
      <c r="H85" s="29">
        <v>6500</v>
      </c>
      <c r="I85" s="30"/>
    </row>
    <row r="86" spans="1:9" ht="18.75" customHeight="1">
      <c r="A86" s="114"/>
      <c r="B86" s="9">
        <v>32941</v>
      </c>
      <c r="C86" s="2" t="s">
        <v>40</v>
      </c>
      <c r="D86" s="2"/>
      <c r="E86" s="2"/>
      <c r="F86" s="2"/>
      <c r="G86" s="25" t="s">
        <v>71</v>
      </c>
      <c r="H86" s="29">
        <v>900</v>
      </c>
      <c r="I86" s="28"/>
    </row>
    <row r="87" spans="1:9" ht="18.75" customHeight="1">
      <c r="A87" s="115"/>
      <c r="B87" s="9">
        <v>32951</v>
      </c>
      <c r="C87" s="2" t="s">
        <v>64</v>
      </c>
      <c r="D87" s="2"/>
      <c r="E87" s="2"/>
      <c r="F87" s="2"/>
      <c r="G87" s="25"/>
      <c r="H87" s="29"/>
      <c r="I87" s="30"/>
    </row>
    <row r="88" spans="1:9" s="1" customFormat="1" ht="21.75" customHeight="1">
      <c r="A88" s="114"/>
      <c r="B88" s="7">
        <v>3299</v>
      </c>
      <c r="C88" s="8" t="s">
        <v>65</v>
      </c>
      <c r="D88" s="8"/>
      <c r="E88" s="8"/>
      <c r="F88" s="8"/>
      <c r="G88" s="24"/>
      <c r="H88" s="31">
        <f>SUM(H89:H92)</f>
        <v>23609</v>
      </c>
      <c r="I88" s="28"/>
    </row>
    <row r="89" spans="1:9" s="1" customFormat="1" ht="21.75" customHeight="1">
      <c r="A89" s="116"/>
      <c r="B89" s="9">
        <v>32991</v>
      </c>
      <c r="C89" s="82" t="s">
        <v>66</v>
      </c>
      <c r="D89" s="2"/>
      <c r="E89" s="2"/>
      <c r="F89" s="2"/>
      <c r="G89" s="25" t="s">
        <v>71</v>
      </c>
      <c r="H89" s="83">
        <v>3000</v>
      </c>
      <c r="I89" s="84"/>
    </row>
    <row r="90" spans="1:9" ht="18.75" customHeight="1">
      <c r="A90" s="117"/>
      <c r="B90" s="9">
        <v>329994</v>
      </c>
      <c r="C90" s="85" t="s">
        <v>85</v>
      </c>
      <c r="D90" s="86"/>
      <c r="E90" s="86"/>
      <c r="F90" s="86"/>
      <c r="G90" s="25" t="s">
        <v>71</v>
      </c>
      <c r="H90" s="88">
        <v>4209</v>
      </c>
      <c r="I90" s="87"/>
    </row>
    <row r="91" spans="1:9" ht="18.75" customHeight="1">
      <c r="A91" s="115"/>
      <c r="B91" s="9">
        <v>329995</v>
      </c>
      <c r="C91" s="2" t="s">
        <v>67</v>
      </c>
      <c r="D91" s="63"/>
      <c r="E91" s="63"/>
      <c r="F91" s="63"/>
      <c r="G91" s="25" t="s">
        <v>71</v>
      </c>
      <c r="H91" s="29">
        <v>7000</v>
      </c>
      <c r="I91" s="40"/>
    </row>
    <row r="92" spans="1:9" ht="21.75" customHeight="1">
      <c r="A92" s="114"/>
      <c r="B92" s="9">
        <v>329996</v>
      </c>
      <c r="C92" s="9" t="s">
        <v>68</v>
      </c>
      <c r="D92" s="63"/>
      <c r="E92" s="63"/>
      <c r="F92" s="63"/>
      <c r="G92" s="25" t="s">
        <v>71</v>
      </c>
      <c r="H92" s="29">
        <v>9400</v>
      </c>
      <c r="I92" s="28"/>
    </row>
    <row r="93" spans="1:9" ht="21.75" customHeight="1">
      <c r="A93" s="114"/>
      <c r="B93" s="7">
        <v>34</v>
      </c>
      <c r="C93" s="7" t="s">
        <v>113</v>
      </c>
      <c r="D93" s="99"/>
      <c r="E93" s="99"/>
      <c r="F93" s="99"/>
      <c r="G93" s="25"/>
      <c r="H93" s="31">
        <f>SUM(H94)</f>
        <v>10550</v>
      </c>
      <c r="I93" s="28"/>
    </row>
    <row r="94" spans="1:9" ht="21.75" customHeight="1">
      <c r="A94" s="114"/>
      <c r="B94" s="7">
        <v>343</v>
      </c>
      <c r="C94" s="7" t="s">
        <v>114</v>
      </c>
      <c r="D94" s="99"/>
      <c r="E94" s="99"/>
      <c r="F94" s="99"/>
      <c r="G94" s="25"/>
      <c r="H94" s="31">
        <f>SUM(H95+H97)</f>
        <v>10550</v>
      </c>
      <c r="I94" s="28"/>
    </row>
    <row r="95" spans="1:9" ht="21.75" customHeight="1">
      <c r="A95" s="114"/>
      <c r="B95" s="2">
        <v>3431</v>
      </c>
      <c r="C95" s="2" t="s">
        <v>69</v>
      </c>
      <c r="D95" s="81"/>
      <c r="E95" s="81"/>
      <c r="F95" s="81"/>
      <c r="G95" s="43"/>
      <c r="H95" s="29">
        <f>SUM(H96)</f>
        <v>10500</v>
      </c>
      <c r="I95" s="69"/>
    </row>
    <row r="96" spans="1:9" ht="21" customHeight="1">
      <c r="A96" s="110"/>
      <c r="B96" s="2">
        <v>34312</v>
      </c>
      <c r="C96" s="2" t="s">
        <v>41</v>
      </c>
      <c r="D96" s="81"/>
      <c r="E96" s="81"/>
      <c r="F96" s="81"/>
      <c r="G96" s="23" t="s">
        <v>71</v>
      </c>
      <c r="H96" s="29">
        <v>10500</v>
      </c>
      <c r="I96" s="40"/>
    </row>
    <row r="97" spans="1:9" ht="17.25" customHeight="1">
      <c r="A97" s="110"/>
      <c r="B97" s="2">
        <v>3433</v>
      </c>
      <c r="C97" s="2" t="s">
        <v>70</v>
      </c>
      <c r="D97" s="35"/>
      <c r="E97" s="35"/>
      <c r="F97" s="35"/>
      <c r="G97" s="23" t="s">
        <v>71</v>
      </c>
      <c r="H97" s="29">
        <v>50</v>
      </c>
      <c r="I97" s="40"/>
    </row>
    <row r="98" spans="1:9" ht="17.25" customHeight="1">
      <c r="A98" s="110"/>
      <c r="B98" s="8">
        <v>37</v>
      </c>
      <c r="C98" s="8" t="s">
        <v>105</v>
      </c>
      <c r="D98" s="35"/>
      <c r="E98" s="35"/>
      <c r="F98" s="35"/>
      <c r="G98" s="23"/>
      <c r="H98" s="31">
        <f>SUM(H99)</f>
        <v>32467.78</v>
      </c>
      <c r="I98" s="40"/>
    </row>
    <row r="99" spans="1:9" ht="36" customHeight="1">
      <c r="A99" s="110"/>
      <c r="B99" s="8">
        <v>372</v>
      </c>
      <c r="C99" s="8" t="s">
        <v>105</v>
      </c>
      <c r="D99" s="35"/>
      <c r="E99" s="35"/>
      <c r="F99" s="35"/>
      <c r="G99" s="23"/>
      <c r="H99" s="31">
        <f>SUM(H100:H103)</f>
        <v>32467.78</v>
      </c>
      <c r="I99" s="40"/>
    </row>
    <row r="100" spans="1:9" ht="17.25" customHeight="1">
      <c r="A100" s="110"/>
      <c r="B100" s="2">
        <v>37219</v>
      </c>
      <c r="C100" s="2" t="s">
        <v>106</v>
      </c>
      <c r="D100" s="35"/>
      <c r="E100" s="35"/>
      <c r="F100" s="35"/>
      <c r="G100" s="23"/>
      <c r="H100" s="29">
        <v>11154</v>
      </c>
      <c r="I100" s="40"/>
    </row>
    <row r="101" spans="1:9" ht="42.75" customHeight="1">
      <c r="A101" s="110"/>
      <c r="B101" s="2">
        <v>3722</v>
      </c>
      <c r="C101" s="2" t="s">
        <v>83</v>
      </c>
      <c r="D101" s="35"/>
      <c r="E101" s="35"/>
      <c r="F101" s="35"/>
      <c r="G101" s="71" t="s">
        <v>84</v>
      </c>
      <c r="H101" s="29">
        <v>10067</v>
      </c>
      <c r="I101" s="40"/>
    </row>
    <row r="102" spans="1:9" ht="23.25" customHeight="1">
      <c r="A102" s="125"/>
      <c r="B102" s="125">
        <v>3723</v>
      </c>
      <c r="C102" s="125" t="s">
        <v>121</v>
      </c>
      <c r="D102" s="35"/>
      <c r="E102" s="35"/>
      <c r="F102" s="35"/>
      <c r="G102" s="71"/>
      <c r="H102" s="128">
        <v>4549.78</v>
      </c>
      <c r="I102" s="126"/>
    </row>
    <row r="103" spans="1:9" ht="20.25" customHeight="1">
      <c r="A103" s="125"/>
      <c r="B103" s="125">
        <v>3723</v>
      </c>
      <c r="C103" s="125" t="s">
        <v>129</v>
      </c>
      <c r="D103" s="35"/>
      <c r="E103" s="35"/>
      <c r="F103" s="35"/>
      <c r="G103" s="71"/>
      <c r="H103" s="128">
        <v>6697</v>
      </c>
      <c r="I103" s="126"/>
    </row>
    <row r="104" spans="1:9" ht="32.25" customHeight="1">
      <c r="A104" s="118"/>
      <c r="B104" s="89">
        <v>4</v>
      </c>
      <c r="C104" s="89" t="s">
        <v>119</v>
      </c>
      <c r="D104" s="81"/>
      <c r="E104" s="81"/>
      <c r="F104" s="81"/>
      <c r="G104" s="43"/>
      <c r="H104" s="32">
        <f>SUM(H109)</f>
        <v>315235</v>
      </c>
      <c r="I104" s="90"/>
    </row>
    <row r="105" spans="1:9" ht="18.75" customHeight="1" hidden="1">
      <c r="A105" s="110"/>
      <c r="B105" s="8"/>
      <c r="C105" s="8"/>
      <c r="D105" s="35"/>
      <c r="E105" s="35"/>
      <c r="F105" s="35"/>
      <c r="G105" s="23"/>
      <c r="H105" s="29"/>
      <c r="I105" s="40"/>
    </row>
    <row r="106" spans="1:9" ht="21.75" customHeight="1" hidden="1">
      <c r="A106" s="110"/>
      <c r="B106" s="2"/>
      <c r="C106" s="2"/>
      <c r="D106" s="35"/>
      <c r="E106" s="35"/>
      <c r="F106" s="35"/>
      <c r="G106" s="23"/>
      <c r="H106" s="29"/>
      <c r="I106" s="40"/>
    </row>
    <row r="107" spans="1:9" ht="19.5" customHeight="1" hidden="1">
      <c r="A107" s="110"/>
      <c r="B107" s="8"/>
      <c r="C107" s="8"/>
      <c r="D107" s="35"/>
      <c r="E107" s="35"/>
      <c r="F107" s="35"/>
      <c r="G107" s="23"/>
      <c r="H107" s="29"/>
      <c r="I107" s="40"/>
    </row>
    <row r="108" spans="1:9" ht="21.75" customHeight="1" hidden="1">
      <c r="A108" s="110"/>
      <c r="B108" s="2"/>
      <c r="C108" s="2"/>
      <c r="D108" s="35"/>
      <c r="E108" s="35"/>
      <c r="F108" s="35"/>
      <c r="G108" s="23"/>
      <c r="H108" s="29"/>
      <c r="I108" s="40"/>
    </row>
    <row r="109" spans="1:9" ht="21.75" customHeight="1">
      <c r="A109" s="111"/>
      <c r="B109" s="8">
        <v>42</v>
      </c>
      <c r="C109" s="91" t="s">
        <v>80</v>
      </c>
      <c r="D109" s="81"/>
      <c r="E109" s="81"/>
      <c r="F109" s="81"/>
      <c r="G109" s="43"/>
      <c r="H109" s="92">
        <f>SUM(H110+H112+H116)</f>
        <v>315235</v>
      </c>
      <c r="I109" s="69"/>
    </row>
    <row r="110" spans="1:9" ht="21.75" customHeight="1">
      <c r="A110" s="110"/>
      <c r="B110" s="8">
        <v>421</v>
      </c>
      <c r="C110" s="91" t="s">
        <v>81</v>
      </c>
      <c r="D110" s="70"/>
      <c r="E110" s="63"/>
      <c r="F110" s="63"/>
      <c r="H110" s="33">
        <v>241650</v>
      </c>
      <c r="I110" s="69"/>
    </row>
    <row r="111" spans="1:9" ht="45.75" customHeight="1">
      <c r="A111" s="119"/>
      <c r="B111" s="94">
        <v>4212</v>
      </c>
      <c r="C111" s="93" t="s">
        <v>94</v>
      </c>
      <c r="D111" s="96" t="s">
        <v>43</v>
      </c>
      <c r="E111" s="96"/>
      <c r="F111" s="96"/>
      <c r="G111" s="23" t="s">
        <v>72</v>
      </c>
      <c r="H111" s="97">
        <v>241650</v>
      </c>
      <c r="I111" s="98"/>
    </row>
    <row r="112" spans="1:9" ht="19.5" customHeight="1">
      <c r="A112" s="119"/>
      <c r="B112" s="8">
        <v>422</v>
      </c>
      <c r="C112" s="120" t="s">
        <v>116</v>
      </c>
      <c r="D112" s="96"/>
      <c r="E112" s="96"/>
      <c r="F112" s="96"/>
      <c r="G112" s="71"/>
      <c r="H112" s="92">
        <f>SUM(H113:H115)</f>
        <v>63985</v>
      </c>
      <c r="I112" s="98"/>
    </row>
    <row r="113" spans="1:9" ht="18" customHeight="1">
      <c r="A113" s="110"/>
      <c r="B113" s="2">
        <v>4221</v>
      </c>
      <c r="C113" s="34" t="s">
        <v>98</v>
      </c>
      <c r="D113" s="99"/>
      <c r="E113" s="99"/>
      <c r="F113" s="99"/>
      <c r="G113" s="23" t="s">
        <v>71</v>
      </c>
      <c r="H113" s="33">
        <v>58485</v>
      </c>
      <c r="I113" s="31"/>
    </row>
    <row r="114" spans="1:9" ht="18" customHeight="1">
      <c r="A114" s="110"/>
      <c r="B114" s="2">
        <v>4222</v>
      </c>
      <c r="C114" s="34" t="s">
        <v>107</v>
      </c>
      <c r="D114" s="99"/>
      <c r="E114" s="99"/>
      <c r="F114" s="99"/>
      <c r="G114" s="23" t="s">
        <v>71</v>
      </c>
      <c r="H114" s="33">
        <v>2500</v>
      </c>
      <c r="I114" s="31"/>
    </row>
    <row r="115" spans="1:9" ht="18" customHeight="1">
      <c r="A115" s="110"/>
      <c r="B115" s="2">
        <v>4227</v>
      </c>
      <c r="C115" s="34" t="s">
        <v>108</v>
      </c>
      <c r="D115" s="99"/>
      <c r="E115" s="99"/>
      <c r="F115" s="99"/>
      <c r="G115" s="23" t="s">
        <v>71</v>
      </c>
      <c r="H115" s="33">
        <v>3000</v>
      </c>
      <c r="I115" s="31"/>
    </row>
    <row r="116" spans="1:9" ht="18" customHeight="1">
      <c r="A116" s="110"/>
      <c r="B116" s="8">
        <v>424</v>
      </c>
      <c r="C116" s="34" t="s">
        <v>115</v>
      </c>
      <c r="D116" s="99"/>
      <c r="E116" s="99"/>
      <c r="F116" s="99"/>
      <c r="G116" s="23"/>
      <c r="H116" s="92">
        <f>SUM(H117)</f>
        <v>9600</v>
      </c>
      <c r="I116" s="31"/>
    </row>
    <row r="117" spans="1:9" ht="21.75" customHeight="1">
      <c r="A117" s="110"/>
      <c r="B117" s="2">
        <v>4241</v>
      </c>
      <c r="C117" s="34" t="s">
        <v>82</v>
      </c>
      <c r="D117" s="70" t="s">
        <v>43</v>
      </c>
      <c r="E117" s="8"/>
      <c r="F117" s="8"/>
      <c r="G117" s="23" t="s">
        <v>71</v>
      </c>
      <c r="H117" s="29">
        <v>9600</v>
      </c>
      <c r="I117" s="30"/>
    </row>
    <row r="118" spans="2:9" ht="12.75" customHeight="1">
      <c r="B118" s="95"/>
      <c r="F118" s="46"/>
      <c r="G118" s="47"/>
      <c r="H118" s="48"/>
      <c r="I118" s="48"/>
    </row>
    <row r="119" spans="1:9" ht="20.25" customHeight="1" hidden="1">
      <c r="A119" s="53"/>
      <c r="B119" s="45"/>
      <c r="C119" s="49"/>
      <c r="D119" s="49"/>
      <c r="E119" s="49"/>
      <c r="F119" s="49"/>
      <c r="G119" s="47"/>
      <c r="H119" s="48"/>
      <c r="I119" s="48"/>
    </row>
    <row r="120" spans="1:9" ht="44.25" customHeight="1">
      <c r="A120" s="133" t="s">
        <v>126</v>
      </c>
      <c r="B120" s="133"/>
      <c r="C120" s="50"/>
      <c r="D120" s="50"/>
      <c r="E120" s="50"/>
      <c r="F120" s="50"/>
      <c r="G120" s="47" t="s">
        <v>131</v>
      </c>
      <c r="H120" s="48"/>
      <c r="I120" s="51"/>
    </row>
    <row r="121" spans="1:9" ht="0.75" customHeight="1">
      <c r="A121" s="53"/>
      <c r="B121" s="45"/>
      <c r="C121" s="52"/>
      <c r="D121" s="52"/>
      <c r="E121" s="52"/>
      <c r="F121" s="52"/>
      <c r="G121" s="47"/>
      <c r="H121" s="48"/>
      <c r="I121" s="48"/>
    </row>
    <row r="122" spans="1:8" ht="16.5" hidden="1">
      <c r="A122" s="53"/>
      <c r="B122" s="45"/>
      <c r="C122" s="50"/>
      <c r="D122" s="50"/>
      <c r="E122" s="50"/>
      <c r="F122" s="47"/>
      <c r="G122" s="48" t="s">
        <v>86</v>
      </c>
      <c r="H122" s="51"/>
    </row>
    <row r="123" spans="1:9" ht="33.75" customHeight="1">
      <c r="A123" s="133"/>
      <c r="B123" s="133"/>
      <c r="C123" s="46"/>
      <c r="D123" s="46"/>
      <c r="E123" s="46"/>
      <c r="F123" s="50"/>
      <c r="G123" s="47" t="s">
        <v>87</v>
      </c>
      <c r="H123" s="48"/>
      <c r="I123" s="51"/>
    </row>
    <row r="124" spans="1:9" ht="16.5">
      <c r="A124" s="53"/>
      <c r="B124" s="53"/>
      <c r="C124" s="54"/>
      <c r="D124" s="50"/>
      <c r="E124" s="50"/>
      <c r="F124" s="50"/>
      <c r="G124" s="47"/>
      <c r="H124" s="48"/>
      <c r="I124" s="51"/>
    </row>
    <row r="125" spans="3:9" ht="30.75" customHeight="1">
      <c r="C125" s="55"/>
      <c r="D125" s="50"/>
      <c r="E125" s="50"/>
      <c r="F125" s="50"/>
      <c r="G125" s="47"/>
      <c r="H125" s="56"/>
      <c r="I125" s="51"/>
    </row>
    <row r="126" spans="1:9" ht="18.75" customHeight="1">
      <c r="A126" s="53"/>
      <c r="B126" s="53"/>
      <c r="C126" s="37"/>
      <c r="D126" s="50"/>
      <c r="E126" s="50"/>
      <c r="F126" s="50"/>
      <c r="G126" s="47"/>
      <c r="H126" s="48"/>
      <c r="I126" s="51"/>
    </row>
    <row r="127" spans="1:9" ht="18.75" customHeight="1">
      <c r="A127" s="53"/>
      <c r="B127" s="53"/>
      <c r="C127" s="37"/>
      <c r="D127" s="50"/>
      <c r="E127" s="50"/>
      <c r="F127" s="50"/>
      <c r="G127" s="47"/>
      <c r="H127" s="48"/>
      <c r="I127" s="51"/>
    </row>
    <row r="128" spans="1:9" ht="18.75" customHeight="1">
      <c r="A128" s="53"/>
      <c r="B128" s="53"/>
      <c r="C128" s="57"/>
      <c r="D128" s="50"/>
      <c r="E128" s="50"/>
      <c r="F128" s="50"/>
      <c r="G128" s="47"/>
      <c r="H128" s="48"/>
      <c r="I128" s="51"/>
    </row>
    <row r="129" spans="1:9" ht="18.75" customHeight="1">
      <c r="A129" s="53"/>
      <c r="B129" s="53"/>
      <c r="C129" s="58"/>
      <c r="D129" s="50"/>
      <c r="E129" s="50"/>
      <c r="F129" s="50"/>
      <c r="G129" s="47"/>
      <c r="H129" s="48"/>
      <c r="I129" s="51"/>
    </row>
    <row r="130" spans="1:9" ht="18.75" customHeight="1">
      <c r="A130" s="53"/>
      <c r="B130" s="53"/>
      <c r="C130" s="58"/>
      <c r="D130" s="50"/>
      <c r="E130" s="50"/>
      <c r="F130" s="50"/>
      <c r="G130" s="47"/>
      <c r="H130" s="48"/>
      <c r="I130" s="51"/>
    </row>
    <row r="131" spans="1:9" ht="18.75" customHeight="1">
      <c r="A131" s="53"/>
      <c r="B131" s="53"/>
      <c r="C131" s="58"/>
      <c r="D131" s="50"/>
      <c r="E131" s="50"/>
      <c r="F131" s="50"/>
      <c r="G131" s="47"/>
      <c r="H131" s="48"/>
      <c r="I131" s="51"/>
    </row>
    <row r="132" spans="1:9" ht="18.75" customHeight="1">
      <c r="A132" s="53"/>
      <c r="B132" s="53"/>
      <c r="C132" s="58"/>
      <c r="D132" s="50"/>
      <c r="E132" s="50"/>
      <c r="F132" s="50"/>
      <c r="G132" s="47"/>
      <c r="H132" s="48"/>
      <c r="I132" s="51"/>
    </row>
    <row r="133" spans="1:9" ht="18.75" customHeight="1">
      <c r="A133" s="53"/>
      <c r="B133" s="53"/>
      <c r="C133" s="59"/>
      <c r="D133" s="50"/>
      <c r="E133" s="50"/>
      <c r="F133" s="50"/>
      <c r="G133" s="47"/>
      <c r="H133" s="56"/>
      <c r="I133" s="51"/>
    </row>
    <row r="134" spans="1:9" ht="18.75" customHeight="1">
      <c r="A134" s="53"/>
      <c r="B134" s="53"/>
      <c r="C134" s="59"/>
      <c r="D134" s="50"/>
      <c r="E134" s="50"/>
      <c r="F134" s="50"/>
      <c r="G134" s="47"/>
      <c r="H134" s="56"/>
      <c r="I134" s="51"/>
    </row>
    <row r="135" spans="1:9" ht="18.75" customHeight="1">
      <c r="A135" s="62"/>
      <c r="B135" s="53"/>
      <c r="C135" s="58"/>
      <c r="D135" s="58"/>
      <c r="E135" s="58"/>
      <c r="F135" s="58"/>
      <c r="G135" s="47"/>
      <c r="H135" s="48"/>
      <c r="I135" s="60"/>
    </row>
    <row r="136" spans="1:9" ht="1.5" customHeight="1" hidden="1">
      <c r="A136" s="34"/>
      <c r="B136" s="53"/>
      <c r="C136" s="58"/>
      <c r="D136" s="58"/>
      <c r="E136" s="58"/>
      <c r="F136" s="58"/>
      <c r="G136" s="47"/>
      <c r="H136" s="48"/>
      <c r="I136" s="60"/>
    </row>
    <row r="137" spans="1:9" ht="21" customHeight="1" hidden="1">
      <c r="A137" s="44"/>
      <c r="B137" s="37"/>
      <c r="C137" s="58"/>
      <c r="D137" s="58"/>
      <c r="E137" s="58"/>
      <c r="F137" s="58"/>
      <c r="G137" s="37"/>
      <c r="H137" s="37"/>
      <c r="I137" s="37"/>
    </row>
    <row r="138" spans="2:9" ht="18" customHeight="1" hidden="1">
      <c r="B138" s="37"/>
      <c r="C138" s="37"/>
      <c r="D138" s="37"/>
      <c r="E138" s="37"/>
      <c r="F138" s="37"/>
      <c r="G138" s="37"/>
      <c r="H138" s="61"/>
      <c r="I138" s="37"/>
    </row>
    <row r="139" ht="15">
      <c r="H139" s="4"/>
    </row>
    <row r="140" ht="15">
      <c r="H140" s="3"/>
    </row>
    <row r="141" spans="2:8" ht="15">
      <c r="B141" s="42"/>
      <c r="H141" s="38"/>
    </row>
    <row r="142" spans="1:7" ht="15">
      <c r="A142" s="37"/>
      <c r="B142" s="37"/>
      <c r="C142" s="36"/>
      <c r="D142" s="36"/>
      <c r="E142" s="36"/>
      <c r="F142" s="36"/>
      <c r="G142" s="37"/>
    </row>
    <row r="143" spans="1:7" ht="15">
      <c r="A143" s="131"/>
      <c r="B143" s="131"/>
      <c r="C143" s="36"/>
      <c r="D143" s="36"/>
      <c r="E143" s="36"/>
      <c r="F143" s="36"/>
      <c r="G143" s="37"/>
    </row>
    <row r="144" spans="1:6" ht="15">
      <c r="A144" s="132"/>
      <c r="B144" s="132"/>
      <c r="C144" s="1"/>
      <c r="D144" s="1"/>
      <c r="E144" s="1"/>
      <c r="F144" s="1"/>
    </row>
  </sheetData>
  <sheetProtection/>
  <mergeCells count="6">
    <mergeCell ref="A4:I4"/>
    <mergeCell ref="A3:I3"/>
    <mergeCell ref="A143:B143"/>
    <mergeCell ref="A144:B144"/>
    <mergeCell ref="A123:B123"/>
    <mergeCell ref="A120:B1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&amp;CREBALANS I. PLANA NABAVE ZA 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Racunovodstvo</cp:lastModifiedBy>
  <cp:lastPrinted>2017-12-07T07:56:00Z</cp:lastPrinted>
  <dcterms:created xsi:type="dcterms:W3CDTF">2012-01-19T10:29:10Z</dcterms:created>
  <dcterms:modified xsi:type="dcterms:W3CDTF">2017-12-07T07:59:44Z</dcterms:modified>
  <cp:category/>
  <cp:version/>
  <cp:contentType/>
  <cp:contentStatus/>
</cp:coreProperties>
</file>